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ony Shaw\Documents\Fresh Linen\Linen Manager\"/>
    </mc:Choice>
  </mc:AlternateContent>
  <xr:revisionPtr revIDLastSave="0" documentId="13_ncr:1_{35D960E3-CD9A-4603-BA55-BDFAD82ECA62}" xr6:coauthVersionLast="43" xr6:coauthVersionMax="43" xr10:uidLastSave="{00000000-0000-0000-0000-000000000000}"/>
  <workbookProtection workbookAlgorithmName="SHA-512" workbookHashValue="H39svWrEJJNW5B036g39dvp5U5UdjYqUUy5jzm8/rWDY4rTKwRc0YPwMpIWTr500Kr4w68OFd8J8hYa3jRo9jQ==" workbookSaltValue="LoWEUnR7DOjsXwGR8VRXZA==" workbookSpinCount="100000" lockStructure="1"/>
  <bookViews>
    <workbookView xWindow="-110" yWindow="-110" windowWidth="21820" windowHeight="14020" xr2:uid="{00000000-000D-0000-FFFF-FFFF00000000}"/>
  </bookViews>
  <sheets>
    <sheet name="Instructions" sheetId="3" r:id="rId1"/>
    <sheet name="Unit Configuration" sheetId="4" r:id="rId2"/>
    <sheet name="Units to Clean" sheetId="5" r:id="rId3"/>
    <sheet name="Order Calculation" sheetId="1" r:id="rId4"/>
    <sheet name="Stock Take Sheet" sheetId="2" r:id="rId5"/>
  </sheets>
  <definedNames>
    <definedName name="_xlnm.Print_Area" localSheetId="3">'Order Calculation'!$A$1:$E$19</definedName>
    <definedName name="_xlnm.Print_Area" localSheetId="4">'Stock Take Sheet'!$A$1:$H$17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B5" i="5" s="1"/>
  <c r="B5" i="1" l="1"/>
  <c r="D5" i="5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N28" i="1"/>
  <c r="M28" i="1"/>
  <c r="L28" i="1"/>
  <c r="K28" i="1"/>
  <c r="J28" i="1"/>
  <c r="I28" i="1"/>
  <c r="H28" i="1"/>
  <c r="G28" i="1"/>
  <c r="F28" i="1"/>
  <c r="E28" i="1"/>
  <c r="D28" i="1"/>
  <c r="C28" i="1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7" i="4"/>
  <c r="B56" i="4"/>
  <c r="B55" i="4"/>
  <c r="B54" i="4"/>
  <c r="C25" i="1"/>
  <c r="F4" i="1" l="1"/>
  <c r="D4" i="1"/>
  <c r="C87" i="4"/>
  <c r="G87" i="4"/>
  <c r="C11" i="1" s="1"/>
  <c r="K87" i="4"/>
  <c r="C15" i="1" s="1"/>
  <c r="I87" i="4"/>
  <c r="C13" i="1" s="1"/>
  <c r="E87" i="4"/>
  <c r="C9" i="1" s="1"/>
  <c r="M87" i="4"/>
  <c r="C17" i="1" s="1"/>
  <c r="D87" i="4"/>
  <c r="C8" i="1" s="1"/>
  <c r="H87" i="4"/>
  <c r="C12" i="1" s="1"/>
  <c r="L87" i="4"/>
  <c r="C16" i="1" s="1"/>
  <c r="B87" i="4"/>
  <c r="C6" i="1" s="1"/>
  <c r="F87" i="4"/>
  <c r="C10" i="1" s="1"/>
  <c r="J87" i="4"/>
  <c r="C14" i="1" s="1"/>
  <c r="N87" i="4"/>
  <c r="C18" i="1" s="1"/>
  <c r="O87" i="4"/>
  <c r="C19" i="1" s="1"/>
  <c r="C7" i="1" l="1"/>
  <c r="B114" i="3"/>
  <c r="C114" i="3" s="1"/>
  <c r="E8" i="1" s="1"/>
  <c r="C5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125" i="3"/>
  <c r="C125" i="3" s="1"/>
  <c r="E19" i="1" s="1"/>
  <c r="B124" i="3"/>
  <c r="C124" i="3" s="1"/>
  <c r="E18" i="1" s="1"/>
  <c r="B123" i="3"/>
  <c r="C123" i="3" s="1"/>
  <c r="E17" i="1" s="1"/>
  <c r="B122" i="3"/>
  <c r="C122" i="3" s="1"/>
  <c r="E16" i="1" s="1"/>
  <c r="B121" i="3"/>
  <c r="C121" i="3" s="1"/>
  <c r="E15" i="1" s="1"/>
  <c r="B120" i="3"/>
  <c r="C120" i="3" s="1"/>
  <c r="E14" i="1" s="1"/>
  <c r="B119" i="3"/>
  <c r="C119" i="3" s="1"/>
  <c r="E13" i="1" s="1"/>
  <c r="B118" i="3"/>
  <c r="C118" i="3" s="1"/>
  <c r="E12" i="1" s="1"/>
  <c r="B117" i="3"/>
  <c r="C117" i="3" s="1"/>
  <c r="E11" i="1" s="1"/>
  <c r="B116" i="3"/>
  <c r="C116" i="3" s="1"/>
  <c r="E10" i="1" s="1"/>
  <c r="B115" i="3"/>
  <c r="C115" i="3" s="1"/>
  <c r="E9" i="1" s="1"/>
  <c r="B113" i="3"/>
  <c r="C113" i="3" s="1"/>
  <c r="E7" i="1" s="1"/>
  <c r="B112" i="3"/>
  <c r="C112" i="3" s="1"/>
  <c r="E6" i="1" s="1"/>
</calcChain>
</file>

<file path=xl/sharedStrings.xml><?xml version="1.0" encoding="utf-8"?>
<sst xmlns="http://schemas.openxmlformats.org/spreadsheetml/2006/main" count="170" uniqueCount="74">
  <si>
    <t>Linen Manager</t>
  </si>
  <si>
    <t>KS</t>
  </si>
  <si>
    <t>KSS</t>
  </si>
  <si>
    <t>QS</t>
  </si>
  <si>
    <t>QSS</t>
  </si>
  <si>
    <t>SS</t>
  </si>
  <si>
    <t>SSS</t>
  </si>
  <si>
    <t>PC</t>
  </si>
  <si>
    <t>PCS</t>
  </si>
  <si>
    <t>BT</t>
  </si>
  <si>
    <t>BM</t>
  </si>
  <si>
    <t>HT</t>
  </si>
  <si>
    <t>FW</t>
  </si>
  <si>
    <t>TT</t>
  </si>
  <si>
    <t>PT</t>
  </si>
  <si>
    <t>Date</t>
  </si>
  <si>
    <t>Stock order</t>
  </si>
  <si>
    <t>Fresh Linen Service</t>
  </si>
  <si>
    <t>Stock Count</t>
  </si>
  <si>
    <t>Number of  days for linen requirements</t>
  </si>
  <si>
    <t>Stock On Hand</t>
  </si>
  <si>
    <t>Instructions</t>
  </si>
  <si>
    <t>Introduction</t>
  </si>
  <si>
    <t>Fresh Linen Service is in the process of developing hardware and software solutions</t>
  </si>
  <si>
    <t>to improve the efficiency of the use of linen in the short term accomodation sector.</t>
  </si>
  <si>
    <t>Purpose</t>
  </si>
  <si>
    <t>The purpose of this Excel based software is to provide a tool</t>
  </si>
  <si>
    <t xml:space="preserve">that assists managers of short term accomodation suppliers </t>
  </si>
  <si>
    <t>to manage their linen requirements.</t>
  </si>
  <si>
    <t>Linen Manager is a very simple tool that allows the user to calculate the amount of</t>
  </si>
  <si>
    <t>linen required into the future.</t>
  </si>
  <si>
    <t>Data Entry</t>
  </si>
  <si>
    <t>Outcome</t>
  </si>
  <si>
    <t>The system will generate the amount of stock you will  need to order</t>
  </si>
  <si>
    <t>to ensure you have enough stock for the planning period</t>
  </si>
  <si>
    <t>Report</t>
  </si>
  <si>
    <t>The entire sheet can then be printed for future reference.</t>
  </si>
  <si>
    <t>enter number of days you are planning for</t>
  </si>
  <si>
    <t>Enter Stock on hand</t>
  </si>
  <si>
    <t>Unit Manager</t>
  </si>
  <si>
    <t>Unit Number</t>
  </si>
  <si>
    <t>Linen Requirements per Unit</t>
  </si>
  <si>
    <t>Total</t>
  </si>
  <si>
    <t>Changes for the next</t>
  </si>
  <si>
    <t>Days</t>
  </si>
  <si>
    <t>(Y/N)</t>
  </si>
  <si>
    <t>Units To Clean</t>
  </si>
  <si>
    <t>This section allows you to record the configuration of each unit</t>
  </si>
  <si>
    <t>In the column "Unit Number" place the number of the unit</t>
  </si>
  <si>
    <t>Units to clean from</t>
  </si>
  <si>
    <t>to</t>
  </si>
  <si>
    <t>Your Linen Requirements from</t>
  </si>
  <si>
    <t>as at</t>
  </si>
  <si>
    <t>Then in the corresponding row record the requirements for each linen category</t>
  </si>
  <si>
    <t xml:space="preserve">The sheet called "Unit Configuration" is where you enter the information for the linen </t>
  </si>
  <si>
    <t xml:space="preserve">requirements for each unit. </t>
  </si>
  <si>
    <t>3.0 Unit Configuration</t>
  </si>
  <si>
    <t>3.1 Units to Clean</t>
  </si>
  <si>
    <t>In this sheet there are several points of data that need to be entered</t>
  </si>
  <si>
    <t>3.11 Date</t>
  </si>
  <si>
    <t xml:space="preserve">3.12 Days </t>
  </si>
  <si>
    <t>3.13 Units to be cleaned</t>
  </si>
  <si>
    <t>Enter "Y" next to each unit to be cleaned</t>
  </si>
  <si>
    <t>3.2 Order Calculation</t>
  </si>
  <si>
    <t>Enter stock on hand</t>
  </si>
  <si>
    <t xml:space="preserve">         3.21 Stock take sheet</t>
  </si>
  <si>
    <t>The stock take sheet assists to record a physical stock on hand.</t>
  </si>
  <si>
    <t>There are 3 sheets that can be cut out of the one page</t>
  </si>
  <si>
    <t xml:space="preserve">         3.22 Record Stock</t>
  </si>
  <si>
    <t xml:space="preserve">Once a physical count is completed the results are entered </t>
  </si>
  <si>
    <t>into the column "Stock on Hand"</t>
  </si>
  <si>
    <t>Today:</t>
  </si>
  <si>
    <t>This is automatically todays date</t>
  </si>
  <si>
    <t>The number of days being planned for starting at tomorrow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</si>
</sst>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B0F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8"/>
      <color rgb="FF00B0F0"/>
      <name val="Calibri"/>
      <family val="2"/>
      <scheme val="minor"/>
    </font>
    <font>
      <b/>
      <sz val="18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</cellStyleXfs>
  <cellXfs count="59">
    <xf numFmtId="0" fontId="0" fillId="0" borderId="0" xfId="0"/>
    <xf numFmtId="0" fontId="0" fillId="0" borderId="0" xfId="0" applyProtection="1">
      <protection hidden="1"/>
    </xf>
    <xf numFmtId="0" fontId="1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/>
    <xf numFmtId="0" fontId="0" fillId="0" borderId="0" xfId="0" applyAlignment="1">
      <alignment horizontal="left"/>
    </xf>
    <xf numFmtId="0" fontId="14" fillId="0" borderId="0" xfId="0" applyFont="1" applyAlignment="1" applyProtection="1">
      <alignment horizontal="right"/>
      <protection hidden="1"/>
    </xf>
    <xf numFmtId="0" fontId="9" fillId="0" borderId="0" xfId="0" applyFont="1"/>
    <xf numFmtId="0" fontId="10" fillId="0" borderId="0" xfId="0" applyFont="1"/>
    <xf numFmtId="0" fontId="15" fillId="0" borderId="0" xfId="0" applyFont="1"/>
    <xf numFmtId="0" fontId="13" fillId="0" borderId="0" xfId="0" applyFont="1" applyProtection="1">
      <protection hidden="1"/>
    </xf>
    <xf numFmtId="0" fontId="14" fillId="5" borderId="0" xfId="2" applyFont="1" applyFill="1" applyProtection="1">
      <protection locked="0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4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0" fillId="0" borderId="0" xfId="0" applyFont="1" applyAlignment="1" applyProtection="1">
      <alignment horizontal="center"/>
      <protection hidden="1"/>
    </xf>
    <xf numFmtId="0" fontId="14" fillId="4" borderId="0" xfId="2" applyFont="1" applyFill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6" fillId="2" borderId="0" xfId="1" applyFont="1" applyAlignment="1" applyProtection="1">
      <alignment horizontal="center"/>
      <protection locked="0"/>
    </xf>
    <xf numFmtId="14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/>
    <xf numFmtId="14" fontId="3" fillId="0" borderId="0" xfId="0" applyNumberFormat="1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9"/>
    </xf>
    <xf numFmtId="0" fontId="9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4" fontId="6" fillId="2" borderId="0" xfId="1" applyNumberFormat="1" applyFont="1" applyAlignment="1" applyProtection="1">
      <alignment horizontal="center"/>
    </xf>
    <xf numFmtId="0" fontId="10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3</xdr:row>
      <xdr:rowOff>165100</xdr:rowOff>
    </xdr:from>
    <xdr:to>
      <xdr:col>2</xdr:col>
      <xdr:colOff>558800</xdr:colOff>
      <xdr:row>3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 flipV="1">
          <a:off x="5911850" y="946150"/>
          <a:ext cx="5524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19</xdr:row>
      <xdr:rowOff>12700</xdr:rowOff>
    </xdr:from>
    <xdr:to>
      <xdr:col>1</xdr:col>
      <xdr:colOff>158750</xdr:colOff>
      <xdr:row>21</xdr:row>
      <xdr:rowOff>12700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800100" y="5588000"/>
          <a:ext cx="38100" cy="368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6"/>
  <sheetViews>
    <sheetView tabSelected="1" topLeftCell="B1" workbookViewId="0">
      <selection activeCell="C114" sqref="C114"/>
    </sheetView>
  </sheetViews>
  <sheetFormatPr defaultRowHeight="14.5" x14ac:dyDescent="0.35"/>
  <cols>
    <col min="2" max="2" width="25.81640625" customWidth="1"/>
  </cols>
  <sheetData>
    <row r="1" spans="1:2" ht="26" x14ac:dyDescent="0.6">
      <c r="B1" s="15" t="s">
        <v>17</v>
      </c>
    </row>
    <row r="2" spans="1:2" ht="21" x14ac:dyDescent="0.5">
      <c r="B2" s="10" t="s">
        <v>0</v>
      </c>
    </row>
    <row r="4" spans="1:2" ht="21" x14ac:dyDescent="0.5">
      <c r="B4" s="14" t="s">
        <v>21</v>
      </c>
    </row>
    <row r="6" spans="1:2" x14ac:dyDescent="0.35">
      <c r="A6">
        <v>1</v>
      </c>
      <c r="B6" s="13" t="s">
        <v>22</v>
      </c>
    </row>
    <row r="7" spans="1:2" x14ac:dyDescent="0.35">
      <c r="B7" t="s">
        <v>23</v>
      </c>
    </row>
    <row r="8" spans="1:2" x14ac:dyDescent="0.35">
      <c r="B8" t="s">
        <v>24</v>
      </c>
    </row>
    <row r="10" spans="1:2" x14ac:dyDescent="0.35">
      <c r="A10">
        <v>2</v>
      </c>
      <c r="B10" s="13" t="s">
        <v>25</v>
      </c>
    </row>
    <row r="11" spans="1:2" x14ac:dyDescent="0.35">
      <c r="B11" t="s">
        <v>26</v>
      </c>
    </row>
    <row r="12" spans="1:2" x14ac:dyDescent="0.35">
      <c r="B12" t="s">
        <v>27</v>
      </c>
    </row>
    <row r="13" spans="1:2" x14ac:dyDescent="0.35">
      <c r="B13" t="s">
        <v>28</v>
      </c>
    </row>
    <row r="15" spans="1:2" x14ac:dyDescent="0.35">
      <c r="B15" t="s">
        <v>29</v>
      </c>
    </row>
    <row r="16" spans="1:2" x14ac:dyDescent="0.35">
      <c r="B16" t="s">
        <v>30</v>
      </c>
    </row>
    <row r="19" spans="1:3" x14ac:dyDescent="0.35">
      <c r="A19">
        <v>3</v>
      </c>
      <c r="B19" s="13" t="s">
        <v>31</v>
      </c>
    </row>
    <row r="20" spans="1:3" x14ac:dyDescent="0.35">
      <c r="B20" s="13" t="s">
        <v>56</v>
      </c>
      <c r="C20" t="s">
        <v>54</v>
      </c>
    </row>
    <row r="21" spans="1:3" x14ac:dyDescent="0.35">
      <c r="B21" s="13"/>
      <c r="C21" t="s">
        <v>55</v>
      </c>
    </row>
    <row r="22" spans="1:3" x14ac:dyDescent="0.35">
      <c r="B22" s="13"/>
    </row>
    <row r="23" spans="1:3" x14ac:dyDescent="0.35">
      <c r="B23" s="13" t="s">
        <v>57</v>
      </c>
      <c r="C23" t="s">
        <v>58</v>
      </c>
    </row>
    <row r="24" spans="1:3" x14ac:dyDescent="0.35">
      <c r="B24" s="13"/>
    </row>
    <row r="25" spans="1:3" x14ac:dyDescent="0.35">
      <c r="B25" s="13"/>
    </row>
    <row r="26" spans="1:3" x14ac:dyDescent="0.35">
      <c r="B26" s="13"/>
    </row>
    <row r="27" spans="1:3" x14ac:dyDescent="0.35">
      <c r="B27" s="50" t="s">
        <v>59</v>
      </c>
      <c r="C27" t="s">
        <v>72</v>
      </c>
    </row>
    <row r="28" spans="1:3" x14ac:dyDescent="0.35">
      <c r="B28" s="18"/>
    </row>
    <row r="29" spans="1:3" x14ac:dyDescent="0.35">
      <c r="B29" s="50" t="s">
        <v>60</v>
      </c>
      <c r="C29" t="s">
        <v>73</v>
      </c>
    </row>
    <row r="30" spans="1:3" x14ac:dyDescent="0.35">
      <c r="B30" s="18"/>
    </row>
    <row r="31" spans="1:3" x14ac:dyDescent="0.35">
      <c r="B31" s="49" t="s">
        <v>61</v>
      </c>
      <c r="C31" t="s">
        <v>62</v>
      </c>
    </row>
    <row r="32" spans="1:3" x14ac:dyDescent="0.35">
      <c r="B32" s="18"/>
    </row>
    <row r="33" spans="1:3" x14ac:dyDescent="0.35">
      <c r="B33" s="11"/>
    </row>
    <row r="34" spans="1:3" x14ac:dyDescent="0.35">
      <c r="B34" s="51" t="s">
        <v>63</v>
      </c>
      <c r="C34" t="s">
        <v>64</v>
      </c>
    </row>
    <row r="35" spans="1:3" x14ac:dyDescent="0.35">
      <c r="B35" s="11"/>
    </row>
    <row r="36" spans="1:3" x14ac:dyDescent="0.35">
      <c r="B36" s="11" t="s">
        <v>65</v>
      </c>
      <c r="C36" t="s">
        <v>66</v>
      </c>
    </row>
    <row r="37" spans="1:3" x14ac:dyDescent="0.35">
      <c r="B37" s="11"/>
      <c r="C37" t="s">
        <v>67</v>
      </c>
    </row>
    <row r="38" spans="1:3" x14ac:dyDescent="0.35">
      <c r="B38" s="11"/>
    </row>
    <row r="39" spans="1:3" x14ac:dyDescent="0.35">
      <c r="B39" s="11" t="s">
        <v>68</v>
      </c>
      <c r="C39" t="s">
        <v>69</v>
      </c>
    </row>
    <row r="40" spans="1:3" x14ac:dyDescent="0.35">
      <c r="B40" s="11"/>
      <c r="C40" t="s">
        <v>70</v>
      </c>
    </row>
    <row r="41" spans="1:3" x14ac:dyDescent="0.35">
      <c r="B41" s="11"/>
    </row>
    <row r="42" spans="1:3" x14ac:dyDescent="0.35">
      <c r="A42">
        <v>4</v>
      </c>
      <c r="B42" s="13" t="s">
        <v>32</v>
      </c>
      <c r="C42" t="s">
        <v>33</v>
      </c>
    </row>
    <row r="43" spans="1:3" x14ac:dyDescent="0.35">
      <c r="C43" t="s">
        <v>34</v>
      </c>
    </row>
    <row r="45" spans="1:3" x14ac:dyDescent="0.35">
      <c r="A45">
        <v>5</v>
      </c>
      <c r="B45" s="13" t="s">
        <v>35</v>
      </c>
      <c r="C45" t="s">
        <v>36</v>
      </c>
    </row>
    <row r="112" spans="1:3" x14ac:dyDescent="0.35">
      <c r="A112" s="1" t="s">
        <v>1</v>
      </c>
      <c r="B112" s="1">
        <f>+'Order Calculation'!C6-'Order Calculation'!B6</f>
        <v>0</v>
      </c>
      <c r="C112" s="1" t="str">
        <f>IF(B112&gt;0,+B112,"0")</f>
        <v>0</v>
      </c>
    </row>
    <row r="113" spans="1:3" x14ac:dyDescent="0.35">
      <c r="A113" s="1" t="s">
        <v>2</v>
      </c>
      <c r="B113" s="1">
        <f>+'Order Calculation'!C7-'Order Calculation'!B7</f>
        <v>0</v>
      </c>
      <c r="C113" s="1" t="str">
        <f t="shared" ref="C113:C125" si="0">IF(B113&gt;0,+B113,"0")</f>
        <v>0</v>
      </c>
    </row>
    <row r="114" spans="1:3" x14ac:dyDescent="0.35">
      <c r="A114" s="1" t="s">
        <v>3</v>
      </c>
      <c r="B114" s="1">
        <f>+'Order Calculation'!C8-'Order Calculation'!B8</f>
        <v>0</v>
      </c>
      <c r="C114" s="1" t="str">
        <f t="shared" si="0"/>
        <v>0</v>
      </c>
    </row>
    <row r="115" spans="1:3" x14ac:dyDescent="0.35">
      <c r="A115" s="1" t="s">
        <v>4</v>
      </c>
      <c r="B115" s="1">
        <f>+'Order Calculation'!C9-'Order Calculation'!B9</f>
        <v>0</v>
      </c>
      <c r="C115" s="1" t="str">
        <f t="shared" si="0"/>
        <v>0</v>
      </c>
    </row>
    <row r="116" spans="1:3" x14ac:dyDescent="0.35">
      <c r="A116" s="1" t="s">
        <v>5</v>
      </c>
      <c r="B116" s="1">
        <f>+'Order Calculation'!C10-'Order Calculation'!B10</f>
        <v>0</v>
      </c>
      <c r="C116" s="1" t="str">
        <f t="shared" si="0"/>
        <v>0</v>
      </c>
    </row>
    <row r="117" spans="1:3" x14ac:dyDescent="0.35">
      <c r="A117" s="1" t="s">
        <v>6</v>
      </c>
      <c r="B117" s="1">
        <f>+'Order Calculation'!C11-'Order Calculation'!B11</f>
        <v>0</v>
      </c>
      <c r="C117" s="1" t="str">
        <f t="shared" si="0"/>
        <v>0</v>
      </c>
    </row>
    <row r="118" spans="1:3" x14ac:dyDescent="0.35">
      <c r="A118" s="1" t="s">
        <v>7</v>
      </c>
      <c r="B118" s="1">
        <f>+'Order Calculation'!C12-'Order Calculation'!B12</f>
        <v>0</v>
      </c>
      <c r="C118" s="1" t="str">
        <f t="shared" si="0"/>
        <v>0</v>
      </c>
    </row>
    <row r="119" spans="1:3" x14ac:dyDescent="0.35">
      <c r="A119" s="1" t="s">
        <v>8</v>
      </c>
      <c r="B119" s="1">
        <f>+'Order Calculation'!C13-'Order Calculation'!B13</f>
        <v>0</v>
      </c>
      <c r="C119" s="1" t="str">
        <f t="shared" si="0"/>
        <v>0</v>
      </c>
    </row>
    <row r="120" spans="1:3" x14ac:dyDescent="0.35">
      <c r="A120" s="1" t="s">
        <v>9</v>
      </c>
      <c r="B120" s="1">
        <f>+'Order Calculation'!C14-'Order Calculation'!B14</f>
        <v>0</v>
      </c>
      <c r="C120" s="1" t="str">
        <f t="shared" si="0"/>
        <v>0</v>
      </c>
    </row>
    <row r="121" spans="1:3" x14ac:dyDescent="0.35">
      <c r="A121" s="1" t="s">
        <v>10</v>
      </c>
      <c r="B121" s="1">
        <f>+'Order Calculation'!C15-'Order Calculation'!B15</f>
        <v>0</v>
      </c>
      <c r="C121" s="1" t="str">
        <f t="shared" si="0"/>
        <v>0</v>
      </c>
    </row>
    <row r="122" spans="1:3" x14ac:dyDescent="0.35">
      <c r="A122" s="1" t="s">
        <v>11</v>
      </c>
      <c r="B122" s="1">
        <f>+'Order Calculation'!C16-'Order Calculation'!B16</f>
        <v>0</v>
      </c>
      <c r="C122" s="1" t="str">
        <f t="shared" si="0"/>
        <v>0</v>
      </c>
    </row>
    <row r="123" spans="1:3" x14ac:dyDescent="0.35">
      <c r="A123" s="1" t="s">
        <v>12</v>
      </c>
      <c r="B123" s="1">
        <f>+'Order Calculation'!C17-'Order Calculation'!B17</f>
        <v>0</v>
      </c>
      <c r="C123" s="1" t="str">
        <f t="shared" si="0"/>
        <v>0</v>
      </c>
    </row>
    <row r="124" spans="1:3" x14ac:dyDescent="0.35">
      <c r="A124" s="1" t="s">
        <v>13</v>
      </c>
      <c r="B124" s="1">
        <f>+'Order Calculation'!C18-'Order Calculation'!B18</f>
        <v>0</v>
      </c>
      <c r="C124" s="1" t="str">
        <f t="shared" si="0"/>
        <v>0</v>
      </c>
    </row>
    <row r="125" spans="1:3" x14ac:dyDescent="0.35">
      <c r="A125" s="1" t="s">
        <v>14</v>
      </c>
      <c r="B125" s="1">
        <f>+'Order Calculation'!C19-'Order Calculation'!B19</f>
        <v>0</v>
      </c>
      <c r="C125" s="1" t="str">
        <f t="shared" si="0"/>
        <v>0</v>
      </c>
    </row>
    <row r="126" spans="1:3" x14ac:dyDescent="0.35">
      <c r="A126" s="1"/>
      <c r="B126" s="1"/>
      <c r="C126" s="1"/>
    </row>
  </sheetData>
  <sheetProtection algorithmName="SHA-512" hashValue="MTnjcFHPFZXIEFEycaqXMKurV8z0zWEjQNNpkztojXYwu0LBnvN2awZdYhm9pSo/HUgmWVUeCpEFUKqClMcAwQ==" saltValue="Lr12w6kmFOW0/8TWP+PkUA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7"/>
  <sheetViews>
    <sheetView workbookViewId="0">
      <selection activeCell="I15" sqref="I15"/>
    </sheetView>
  </sheetViews>
  <sheetFormatPr defaultRowHeight="14.5" x14ac:dyDescent="0.35"/>
  <cols>
    <col min="1" max="1" width="15.90625" style="1" customWidth="1"/>
    <col min="2" max="16384" width="8.7265625" style="1"/>
  </cols>
  <sheetData>
    <row r="1" spans="1:15" ht="23.5" x14ac:dyDescent="0.55000000000000004">
      <c r="B1" s="34" t="s">
        <v>39</v>
      </c>
    </row>
    <row r="2" spans="1:15" ht="21" x14ac:dyDescent="0.5">
      <c r="B2" s="35" t="s">
        <v>41</v>
      </c>
    </row>
    <row r="3" spans="1:15" x14ac:dyDescent="0.35">
      <c r="B3" s="36"/>
    </row>
    <row r="4" spans="1:15" x14ac:dyDescent="0.35">
      <c r="B4" s="32" t="s">
        <v>47</v>
      </c>
      <c r="C4" s="32"/>
      <c r="D4" s="32"/>
      <c r="E4" s="32"/>
      <c r="F4" s="32"/>
      <c r="G4" s="32"/>
      <c r="H4" s="32"/>
    </row>
    <row r="5" spans="1:15" x14ac:dyDescent="0.35">
      <c r="B5" s="32" t="s">
        <v>48</v>
      </c>
      <c r="C5" s="32"/>
      <c r="D5" s="32"/>
      <c r="E5" s="32"/>
      <c r="F5" s="32"/>
      <c r="G5" s="32"/>
      <c r="H5" s="32"/>
    </row>
    <row r="6" spans="1:15" x14ac:dyDescent="0.35">
      <c r="B6" s="32" t="s">
        <v>53</v>
      </c>
      <c r="C6" s="32"/>
      <c r="D6" s="32"/>
      <c r="E6" s="32"/>
      <c r="F6" s="32"/>
      <c r="G6" s="32"/>
      <c r="H6" s="32"/>
    </row>
    <row r="7" spans="1:15" s="25" customFormat="1" ht="18.5" x14ac:dyDescent="0.45">
      <c r="A7" s="45" t="s">
        <v>40</v>
      </c>
      <c r="B7" s="45" t="s">
        <v>1</v>
      </c>
      <c r="C7" s="45" t="s">
        <v>2</v>
      </c>
      <c r="D7" s="45" t="s">
        <v>3</v>
      </c>
      <c r="E7" s="45" t="s">
        <v>4</v>
      </c>
      <c r="F7" s="45" t="s">
        <v>5</v>
      </c>
      <c r="G7" s="45" t="s">
        <v>6</v>
      </c>
      <c r="H7" s="45" t="s">
        <v>7</v>
      </c>
      <c r="I7" s="45" t="s">
        <v>8</v>
      </c>
      <c r="J7" s="45" t="s">
        <v>9</v>
      </c>
      <c r="K7" s="45" t="s">
        <v>10</v>
      </c>
      <c r="L7" s="45" t="s">
        <v>11</v>
      </c>
      <c r="M7" s="45" t="s">
        <v>12</v>
      </c>
      <c r="N7" s="45" t="s">
        <v>13</v>
      </c>
      <c r="O7" s="45" t="s">
        <v>14</v>
      </c>
    </row>
    <row r="8" spans="1:15" s="37" customFormat="1" ht="18.5" x14ac:dyDescent="0.45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s="37" customFormat="1" ht="18.5" x14ac:dyDescent="0.45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37" customFormat="1" ht="18.5" x14ac:dyDescent="0.4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s="37" customFormat="1" ht="18.5" x14ac:dyDescent="0.4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s="37" customFormat="1" ht="18.5" x14ac:dyDescent="0.4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s="37" customFormat="1" ht="18.5" x14ac:dyDescent="0.4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s="37" customFormat="1" ht="18.5" x14ac:dyDescent="0.4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s="37" customFormat="1" ht="18.5" x14ac:dyDescent="0.4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s="37" customFormat="1" ht="18.5" x14ac:dyDescent="0.4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s="37" customFormat="1" ht="18.5" x14ac:dyDescent="0.4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s="37" customFormat="1" ht="18.5" x14ac:dyDescent="0.4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s="37" customFormat="1" ht="18.5" x14ac:dyDescent="0.4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37" customFormat="1" ht="18.5" x14ac:dyDescent="0.4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s="37" customFormat="1" ht="18.5" x14ac:dyDescent="0.4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s="37" customFormat="1" ht="18.5" x14ac:dyDescent="0.4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s="37" customFormat="1" ht="18.5" x14ac:dyDescent="0.4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s="37" customFormat="1" ht="18.5" x14ac:dyDescent="0.4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s="37" customFormat="1" ht="18.5" x14ac:dyDescent="0.4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37" customFormat="1" ht="18.5" x14ac:dyDescent="0.4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s="37" customFormat="1" ht="18.5" x14ac:dyDescent="0.4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s="37" customFormat="1" ht="18.5" x14ac:dyDescent="0.4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s="37" customFormat="1" ht="18.5" x14ac:dyDescent="0.4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s="37" customFormat="1" ht="18.5" x14ac:dyDescent="0.4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s="37" customFormat="1" ht="18.5" x14ac:dyDescent="0.4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s="37" customFormat="1" ht="18.5" x14ac:dyDescent="0.4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s="37" customFormat="1" ht="18.5" x14ac:dyDescent="0.4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s="37" customFormat="1" ht="18.5" x14ac:dyDescent="0.4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s="37" customFormat="1" ht="18.5" x14ac:dyDescent="0.4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s="37" customFormat="1" ht="18.5" x14ac:dyDescent="0.4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s="37" customFormat="1" ht="18.5" x14ac:dyDescent="0.4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s="37" customFormat="1" ht="18.5" x14ac:dyDescent="0.4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s="37" customFormat="1" ht="18.5" x14ac:dyDescent="0.4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s="37" customFormat="1" ht="18.5" x14ac:dyDescent="0.4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s="37" customFormat="1" ht="18.5" x14ac:dyDescent="0.4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s="37" customFormat="1" ht="18.5" x14ac:dyDescent="0.45">
      <c r="A42" s="46"/>
      <c r="B42" s="52"/>
      <c r="C42" s="52"/>
      <c r="D42" s="52"/>
      <c r="E42" s="52"/>
      <c r="F42" s="48"/>
      <c r="G42" s="47"/>
      <c r="H42" s="47"/>
      <c r="I42" s="47"/>
      <c r="J42" s="47"/>
      <c r="K42" s="47"/>
      <c r="L42" s="47"/>
      <c r="M42" s="47"/>
      <c r="N42" s="47"/>
      <c r="O42" s="47"/>
    </row>
    <row r="43" spans="1:15" s="37" customFormat="1" ht="18.5" x14ac:dyDescent="0.4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s="37" customFormat="1" ht="18.5" x14ac:dyDescent="0.4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s="37" customFormat="1" ht="18.5" x14ac:dyDescent="0.4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s="37" customFormat="1" ht="18.5" x14ac:dyDescent="0.4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37" customFormat="1" ht="18.5" x14ac:dyDescent="0.45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 s="37" customFormat="1" ht="18.5" x14ac:dyDescent="0.4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s="37" customFormat="1" ht="18.5" x14ac:dyDescent="0.45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37" customFormat="1" ht="18.5" x14ac:dyDescent="0.4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37" customFormat="1" ht="18.5" x14ac:dyDescent="0.4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s="37" customFormat="1" ht="18.5" x14ac:dyDescent="0.45">
      <c r="A52" s="25"/>
    </row>
    <row r="53" spans="1:15" x14ac:dyDescent="0.35">
      <c r="A53" s="29" t="s">
        <v>40</v>
      </c>
      <c r="B53" s="29" t="s">
        <v>1</v>
      </c>
      <c r="C53" s="29" t="s">
        <v>2</v>
      </c>
      <c r="D53" s="29" t="s">
        <v>3</v>
      </c>
      <c r="E53" s="29" t="s">
        <v>4</v>
      </c>
      <c r="F53" s="29" t="s">
        <v>5</v>
      </c>
      <c r="G53" s="29" t="s">
        <v>6</v>
      </c>
      <c r="H53" s="29" t="s">
        <v>7</v>
      </c>
      <c r="I53" s="29" t="s">
        <v>8</v>
      </c>
      <c r="J53" s="29" t="s">
        <v>9</v>
      </c>
      <c r="K53" s="29" t="s">
        <v>10</v>
      </c>
      <c r="L53" s="29" t="s">
        <v>11</v>
      </c>
      <c r="M53" s="29" t="s">
        <v>12</v>
      </c>
      <c r="N53" s="29" t="s">
        <v>13</v>
      </c>
      <c r="O53" s="29" t="s">
        <v>14</v>
      </c>
    </row>
    <row r="54" spans="1:15" x14ac:dyDescent="0.35">
      <c r="A54" s="1" t="str">
        <f>+IF(+A8&gt;1,+A8,"")</f>
        <v/>
      </c>
      <c r="B54" s="1" t="str">
        <f>IF(+'Units to Clean'!$B7="Y",+B8,"")</f>
        <v/>
      </c>
      <c r="C54" s="1" t="str">
        <f>IF(+'Units to Clean'!$B7="Y",+C8,"")</f>
        <v/>
      </c>
      <c r="D54" s="1" t="str">
        <f>IF(+'Units to Clean'!$B7="Y",+D8,"")</f>
        <v/>
      </c>
      <c r="E54" s="1" t="str">
        <f>IF(+'Units to Clean'!$B7="Y",+E8,"")</f>
        <v/>
      </c>
      <c r="F54" s="1" t="str">
        <f>IF(+'Units to Clean'!$B7="Y",+F8,"")</f>
        <v/>
      </c>
      <c r="G54" s="1" t="str">
        <f>IF(+'Units to Clean'!$B7="Y",+G8,"")</f>
        <v/>
      </c>
      <c r="H54" s="1" t="str">
        <f>IF(+'Units to Clean'!$B7="Y",+H8,"")</f>
        <v/>
      </c>
      <c r="I54" s="1" t="str">
        <f>IF(+'Units to Clean'!$B7="Y",+I8,"")</f>
        <v/>
      </c>
      <c r="J54" s="1" t="str">
        <f>IF(+'Units to Clean'!$B7="Y",+J8,"")</f>
        <v/>
      </c>
      <c r="K54" s="1" t="str">
        <f>IF(+'Units to Clean'!$B7="Y",+K8,"")</f>
        <v/>
      </c>
      <c r="L54" s="1" t="str">
        <f>IF(+'Units to Clean'!$B7="Y",+L8,"")</f>
        <v/>
      </c>
      <c r="M54" s="1" t="str">
        <f>IF(+'Units to Clean'!$B7="Y",+M8,"")</f>
        <v/>
      </c>
      <c r="N54" s="1" t="str">
        <f>IF(+'Units to Clean'!$B7="Y",+N8,"")</f>
        <v/>
      </c>
      <c r="O54" s="1" t="str">
        <f>IF(+'Units to Clean'!$B7="Y",+O8,"")</f>
        <v/>
      </c>
    </row>
    <row r="55" spans="1:15" x14ac:dyDescent="0.35">
      <c r="A55" s="1" t="str">
        <f t="shared" ref="A55:A86" si="0">+IF(+A9&gt;1,+A9,"")</f>
        <v/>
      </c>
      <c r="B55" s="1" t="str">
        <f>IF(+'Units to Clean'!$B8="Y",+B9,"")</f>
        <v/>
      </c>
      <c r="C55" s="1" t="str">
        <f>IF(+'Units to Clean'!$B8="Y",+C9,"")</f>
        <v/>
      </c>
      <c r="D55" s="1" t="str">
        <f>IF(+'Units to Clean'!$B8="Y",+D9,"")</f>
        <v/>
      </c>
      <c r="E55" s="1" t="str">
        <f>IF(+'Units to Clean'!$B8="Y",+E9,"")</f>
        <v/>
      </c>
      <c r="F55" s="1" t="str">
        <f>IF(+'Units to Clean'!$B8="Y",+F9,"")</f>
        <v/>
      </c>
      <c r="G55" s="1" t="str">
        <f>IF(+'Units to Clean'!$B8="Y",+G9,"")</f>
        <v/>
      </c>
      <c r="H55" s="1" t="str">
        <f>IF(+'Units to Clean'!$B8="Y",+H9,"")</f>
        <v/>
      </c>
      <c r="I55" s="1" t="str">
        <f>IF(+'Units to Clean'!$B8="Y",+I9,"")</f>
        <v/>
      </c>
      <c r="J55" s="1" t="str">
        <f>IF(+'Units to Clean'!$B8="Y",+J9,"")</f>
        <v/>
      </c>
      <c r="K55" s="1" t="str">
        <f>IF(+'Units to Clean'!$B8="Y",+K9,"")</f>
        <v/>
      </c>
      <c r="L55" s="1" t="str">
        <f>IF(+'Units to Clean'!$B8="Y",+L9,"")</f>
        <v/>
      </c>
      <c r="M55" s="1" t="str">
        <f>IF(+'Units to Clean'!$B8="Y",+M9,"")</f>
        <v/>
      </c>
      <c r="N55" s="1" t="str">
        <f>IF(+'Units to Clean'!$B8="Y",+N9,"")</f>
        <v/>
      </c>
      <c r="O55" s="1" t="str">
        <f>IF(+'Units to Clean'!$B8="Y",+O9,"")</f>
        <v/>
      </c>
    </row>
    <row r="56" spans="1:15" x14ac:dyDescent="0.35">
      <c r="A56" s="1" t="str">
        <f t="shared" si="0"/>
        <v/>
      </c>
      <c r="B56" s="1" t="str">
        <f>IF(+'Units to Clean'!$B9="Y",+B10,"")</f>
        <v/>
      </c>
      <c r="C56" s="1" t="str">
        <f>IF(+'Units to Clean'!$B9="Y",+C10,"")</f>
        <v/>
      </c>
      <c r="D56" s="1" t="str">
        <f>IF(+'Units to Clean'!$B9="Y",+D10,"")</f>
        <v/>
      </c>
      <c r="E56" s="1" t="str">
        <f>IF(+'Units to Clean'!$B9="Y",+E10,"")</f>
        <v/>
      </c>
      <c r="F56" s="1" t="str">
        <f>IF(+'Units to Clean'!$B9="Y",+F10,"")</f>
        <v/>
      </c>
      <c r="G56" s="1" t="str">
        <f>IF(+'Units to Clean'!$B9="Y",+G10,"")</f>
        <v/>
      </c>
      <c r="H56" s="1" t="str">
        <f>IF(+'Units to Clean'!$B9="Y",+H10,"")</f>
        <v/>
      </c>
      <c r="I56" s="1" t="str">
        <f>IF(+'Units to Clean'!$B9="Y",+I10,"")</f>
        <v/>
      </c>
      <c r="J56" s="1" t="str">
        <f>IF(+'Units to Clean'!$B9="Y",+J10,"")</f>
        <v/>
      </c>
      <c r="K56" s="1" t="str">
        <f>IF(+'Units to Clean'!$B9="Y",+K10,"")</f>
        <v/>
      </c>
      <c r="L56" s="1" t="str">
        <f>IF(+'Units to Clean'!$B9="Y",+L10,"")</f>
        <v/>
      </c>
      <c r="M56" s="1" t="str">
        <f>IF(+'Units to Clean'!$B9="Y",+M10,"")</f>
        <v/>
      </c>
      <c r="N56" s="1" t="str">
        <f>IF(+'Units to Clean'!$B9="Y",+N10,"")</f>
        <v/>
      </c>
      <c r="O56" s="1" t="str">
        <f>IF(+'Units to Clean'!$B9="Y",+O10,"")</f>
        <v/>
      </c>
    </row>
    <row r="57" spans="1:15" x14ac:dyDescent="0.35">
      <c r="A57" s="1" t="str">
        <f t="shared" si="0"/>
        <v/>
      </c>
      <c r="B57" s="1" t="str">
        <f>IF(+'Units to Clean'!$B10="Y",+B11,"")</f>
        <v/>
      </c>
      <c r="C57" s="1" t="str">
        <f>IF(+'Units to Clean'!$B10="Y",+C11,"")</f>
        <v/>
      </c>
      <c r="D57" s="1" t="str">
        <f>IF(+'Units to Clean'!$B10="Y",+D11,"")</f>
        <v/>
      </c>
      <c r="E57" s="1" t="str">
        <f>IF(+'Units to Clean'!$B10="Y",+E11,"")</f>
        <v/>
      </c>
      <c r="F57" s="1" t="str">
        <f>IF(+'Units to Clean'!$B10="Y",+F11,"")</f>
        <v/>
      </c>
      <c r="G57" s="1" t="str">
        <f>IF(+'Units to Clean'!$B10="Y",+G11,"")</f>
        <v/>
      </c>
      <c r="H57" s="1" t="str">
        <f>IF(+'Units to Clean'!$B10="Y",+H11,"")</f>
        <v/>
      </c>
      <c r="I57" s="1" t="str">
        <f>IF(+'Units to Clean'!$B10="Y",+I11,"")</f>
        <v/>
      </c>
      <c r="J57" s="1" t="str">
        <f>IF(+'Units to Clean'!$B10="Y",+J11,"")</f>
        <v/>
      </c>
      <c r="K57" s="1" t="str">
        <f>IF(+'Units to Clean'!$B10="Y",+K11,"")</f>
        <v/>
      </c>
      <c r="L57" s="1" t="str">
        <f>IF(+'Units to Clean'!$B10="Y",+L11,"")</f>
        <v/>
      </c>
      <c r="M57" s="1" t="str">
        <f>IF(+'Units to Clean'!$B10="Y",+M11,"")</f>
        <v/>
      </c>
      <c r="N57" s="1" t="str">
        <f>IF(+'Units to Clean'!$B10="Y",+N11,"")</f>
        <v/>
      </c>
      <c r="O57" s="1" t="str">
        <f>IF(+'Units to Clean'!$B10="Y",+O11,"")</f>
        <v/>
      </c>
    </row>
    <row r="58" spans="1:15" x14ac:dyDescent="0.35">
      <c r="A58" s="1" t="str">
        <f t="shared" si="0"/>
        <v/>
      </c>
      <c r="B58" s="1" t="str">
        <f>IF(+'Units to Clean'!$B11="Y",+B12,"")</f>
        <v/>
      </c>
      <c r="C58" s="1" t="str">
        <f>IF(+'Units to Clean'!$B11="Y",+C12,"")</f>
        <v/>
      </c>
      <c r="D58" s="1" t="str">
        <f>IF(+'Units to Clean'!$B11="Y",+D12,"")</f>
        <v/>
      </c>
      <c r="E58" s="1" t="str">
        <f>IF(+'Units to Clean'!$B11="Y",+E12,"")</f>
        <v/>
      </c>
      <c r="F58" s="1" t="str">
        <f>IF(+'Units to Clean'!$B11="Y",+F12,"")</f>
        <v/>
      </c>
      <c r="G58" s="1" t="str">
        <f>IF(+'Units to Clean'!$B11="Y",+G12,"")</f>
        <v/>
      </c>
      <c r="H58" s="1" t="str">
        <f>IF(+'Units to Clean'!$B11="Y",+H12,"")</f>
        <v/>
      </c>
      <c r="I58" s="1" t="str">
        <f>IF(+'Units to Clean'!$B11="Y",+I12,"")</f>
        <v/>
      </c>
      <c r="J58" s="1" t="str">
        <f>IF(+'Units to Clean'!$B11="Y",+J12,"")</f>
        <v/>
      </c>
      <c r="K58" s="1" t="str">
        <f>IF(+'Units to Clean'!$B11="Y",+K12,"")</f>
        <v/>
      </c>
      <c r="L58" s="1" t="str">
        <f>IF(+'Units to Clean'!$B11="Y",+L12,"")</f>
        <v/>
      </c>
      <c r="M58" s="1" t="str">
        <f>IF(+'Units to Clean'!$B11="Y",+M12,"")</f>
        <v/>
      </c>
      <c r="N58" s="1" t="str">
        <f>IF(+'Units to Clean'!$B11="Y",+N12,"")</f>
        <v/>
      </c>
      <c r="O58" s="1" t="str">
        <f>IF(+'Units to Clean'!$B11="Y",+O12,"")</f>
        <v/>
      </c>
    </row>
    <row r="59" spans="1:15" x14ac:dyDescent="0.35">
      <c r="A59" s="29" t="str">
        <f t="shared" si="0"/>
        <v/>
      </c>
      <c r="B59" s="1" t="str">
        <f>IF(+'Units to Clean'!$B12="Y",+B13,"")</f>
        <v/>
      </c>
      <c r="C59" s="1" t="str">
        <f>IF(+'Units to Clean'!$B12="Y",+C13,"")</f>
        <v/>
      </c>
      <c r="D59" s="1" t="str">
        <f>IF(+'Units to Clean'!$B12="Y",+D13,"")</f>
        <v/>
      </c>
      <c r="E59" s="1" t="str">
        <f>IF(+'Units to Clean'!$B12="Y",+E13,"")</f>
        <v/>
      </c>
      <c r="F59" s="1" t="str">
        <f>IF(+'Units to Clean'!$B12="Y",+F13,"")</f>
        <v/>
      </c>
      <c r="G59" s="1" t="str">
        <f>IF(+'Units to Clean'!$B12="Y",+G13,"")</f>
        <v/>
      </c>
      <c r="H59" s="1" t="str">
        <f>IF(+'Units to Clean'!$B12="Y",+H13,"")</f>
        <v/>
      </c>
      <c r="I59" s="1" t="str">
        <f>IF(+'Units to Clean'!$B12="Y",+I13,"")</f>
        <v/>
      </c>
      <c r="J59" s="1" t="str">
        <f>IF(+'Units to Clean'!$B12="Y",+J13,"")</f>
        <v/>
      </c>
      <c r="K59" s="1" t="str">
        <f>IF(+'Units to Clean'!$B12="Y",+K13,"")</f>
        <v/>
      </c>
      <c r="L59" s="1" t="str">
        <f>IF(+'Units to Clean'!$B12="Y",+L13,"")</f>
        <v/>
      </c>
      <c r="M59" s="1" t="str">
        <f>IF(+'Units to Clean'!$B12="Y",+M13,"")</f>
        <v/>
      </c>
      <c r="N59" s="1" t="str">
        <f>IF(+'Units to Clean'!$B12="Y",+N13,"")</f>
        <v/>
      </c>
      <c r="O59" s="1" t="str">
        <f>IF(+'Units to Clean'!$B12="Y",+O13,"")</f>
        <v/>
      </c>
    </row>
    <row r="60" spans="1:15" x14ac:dyDescent="0.35">
      <c r="A60" s="29" t="str">
        <f t="shared" si="0"/>
        <v/>
      </c>
      <c r="B60" s="1" t="str">
        <f>IF(+'Units to Clean'!$B13="Y",+B14,"")</f>
        <v/>
      </c>
      <c r="C60" s="1" t="str">
        <f>IF(+'Units to Clean'!$B13="Y",+C14,"")</f>
        <v/>
      </c>
      <c r="D60" s="1" t="str">
        <f>IF(+'Units to Clean'!$B13="Y",+D14,"")</f>
        <v/>
      </c>
      <c r="E60" s="1" t="str">
        <f>IF(+'Units to Clean'!$B13="Y",+E14,"")</f>
        <v/>
      </c>
      <c r="F60" s="1" t="str">
        <f>IF(+'Units to Clean'!$B13="Y",+F14,"")</f>
        <v/>
      </c>
      <c r="G60" s="1" t="str">
        <f>IF(+'Units to Clean'!$B13="Y",+G14,"")</f>
        <v/>
      </c>
      <c r="H60" s="1" t="str">
        <f>IF(+'Units to Clean'!$B13="Y",+H14,"")</f>
        <v/>
      </c>
      <c r="I60" s="1" t="str">
        <f>IF(+'Units to Clean'!$B13="Y",+I14,"")</f>
        <v/>
      </c>
      <c r="J60" s="1" t="str">
        <f>IF(+'Units to Clean'!$B13="Y",+J14,"")</f>
        <v/>
      </c>
      <c r="K60" s="1" t="str">
        <f>IF(+'Units to Clean'!$B13="Y",+K14,"")</f>
        <v/>
      </c>
      <c r="L60" s="1" t="str">
        <f>IF(+'Units to Clean'!$B13="Y",+L14,"")</f>
        <v/>
      </c>
      <c r="M60" s="1" t="str">
        <f>IF(+'Units to Clean'!$B13="Y",+M14,"")</f>
        <v/>
      </c>
      <c r="N60" s="1" t="str">
        <f>IF(+'Units to Clean'!$B13="Y",+N14,"")</f>
        <v/>
      </c>
      <c r="O60" s="1" t="str">
        <f>IF(+'Units to Clean'!$B13="Y",+O14,"")</f>
        <v/>
      </c>
    </row>
    <row r="61" spans="1:15" x14ac:dyDescent="0.35">
      <c r="A61" s="29" t="str">
        <f t="shared" si="0"/>
        <v/>
      </c>
      <c r="B61" s="1" t="str">
        <f>IF(+'Units to Clean'!$B14="Y",+B15,"")</f>
        <v/>
      </c>
      <c r="C61" s="1" t="str">
        <f>IF(+'Units to Clean'!$B14="Y",+C15,"")</f>
        <v/>
      </c>
      <c r="D61" s="1" t="str">
        <f>IF(+'Units to Clean'!$B14="Y",+D15,"")</f>
        <v/>
      </c>
      <c r="E61" s="1" t="str">
        <f>IF(+'Units to Clean'!$B14="Y",+E15,"")</f>
        <v/>
      </c>
      <c r="F61" s="1" t="str">
        <f>IF(+'Units to Clean'!$B14="Y",+F15,"")</f>
        <v/>
      </c>
      <c r="G61" s="1" t="str">
        <f>IF(+'Units to Clean'!$B14="Y",+G15,"")</f>
        <v/>
      </c>
      <c r="H61" s="1" t="str">
        <f>IF(+'Units to Clean'!$B14="Y",+H15,"")</f>
        <v/>
      </c>
      <c r="I61" s="1" t="str">
        <f>IF(+'Units to Clean'!$B14="Y",+I15,"")</f>
        <v/>
      </c>
      <c r="J61" s="1" t="str">
        <f>IF(+'Units to Clean'!$B14="Y",+J15,"")</f>
        <v/>
      </c>
      <c r="K61" s="1" t="str">
        <f>IF(+'Units to Clean'!$B14="Y",+K15,"")</f>
        <v/>
      </c>
      <c r="L61" s="1" t="str">
        <f>IF(+'Units to Clean'!$B14="Y",+L15,"")</f>
        <v/>
      </c>
      <c r="M61" s="1" t="str">
        <f>IF(+'Units to Clean'!$B14="Y",+M15,"")</f>
        <v/>
      </c>
      <c r="N61" s="1" t="str">
        <f>IF(+'Units to Clean'!$B14="Y",+N15,"")</f>
        <v/>
      </c>
      <c r="O61" s="1" t="str">
        <f>IF(+'Units to Clean'!$B14="Y",+O15,"")</f>
        <v/>
      </c>
    </row>
    <row r="62" spans="1:15" x14ac:dyDescent="0.35">
      <c r="A62" s="29" t="str">
        <f t="shared" si="0"/>
        <v/>
      </c>
      <c r="B62" s="1" t="str">
        <f>IF(+'Units to Clean'!$B15="Y",+B16,"")</f>
        <v/>
      </c>
      <c r="C62" s="1" t="str">
        <f>IF(+'Units to Clean'!$B15="Y",+C16,"")</f>
        <v/>
      </c>
      <c r="D62" s="1" t="str">
        <f>IF(+'Units to Clean'!$B15="Y",+D16,"")</f>
        <v/>
      </c>
      <c r="E62" s="1" t="str">
        <f>IF(+'Units to Clean'!$B15="Y",+E16,"")</f>
        <v/>
      </c>
      <c r="F62" s="1" t="str">
        <f>IF(+'Units to Clean'!$B15="Y",+F16,"")</f>
        <v/>
      </c>
      <c r="G62" s="1" t="str">
        <f>IF(+'Units to Clean'!$B15="Y",+G16,"")</f>
        <v/>
      </c>
      <c r="H62" s="1" t="str">
        <f>IF(+'Units to Clean'!$B15="Y",+H16,"")</f>
        <v/>
      </c>
      <c r="I62" s="1" t="str">
        <f>IF(+'Units to Clean'!$B15="Y",+I16,"")</f>
        <v/>
      </c>
      <c r="J62" s="1" t="str">
        <f>IF(+'Units to Clean'!$B15="Y",+J16,"")</f>
        <v/>
      </c>
      <c r="K62" s="1" t="str">
        <f>IF(+'Units to Clean'!$B15="Y",+K16,"")</f>
        <v/>
      </c>
      <c r="L62" s="1" t="str">
        <f>IF(+'Units to Clean'!$B15="Y",+L16,"")</f>
        <v/>
      </c>
      <c r="M62" s="1" t="str">
        <f>IF(+'Units to Clean'!$B15="Y",+M16,"")</f>
        <v/>
      </c>
      <c r="N62" s="1" t="str">
        <f>IF(+'Units to Clean'!$B15="Y",+N16,"")</f>
        <v/>
      </c>
      <c r="O62" s="1" t="str">
        <f>IF(+'Units to Clean'!$B15="Y",+O16,"")</f>
        <v/>
      </c>
    </row>
    <row r="63" spans="1:15" x14ac:dyDescent="0.35">
      <c r="A63" s="29" t="str">
        <f t="shared" si="0"/>
        <v/>
      </c>
      <c r="B63" s="1" t="str">
        <f>IF(+'Units to Clean'!$B16="Y",+B17,"")</f>
        <v/>
      </c>
      <c r="C63" s="1" t="str">
        <f>IF(+'Units to Clean'!$B16="Y",+C17,"")</f>
        <v/>
      </c>
      <c r="D63" s="1" t="str">
        <f>IF(+'Units to Clean'!$B16="Y",+D17,"")</f>
        <v/>
      </c>
      <c r="E63" s="1" t="str">
        <f>IF(+'Units to Clean'!$B16="Y",+E17,"")</f>
        <v/>
      </c>
      <c r="F63" s="1" t="str">
        <f>IF(+'Units to Clean'!$B16="Y",+F17,"")</f>
        <v/>
      </c>
      <c r="G63" s="1" t="str">
        <f>IF(+'Units to Clean'!$B16="Y",+G17,"")</f>
        <v/>
      </c>
      <c r="H63" s="1" t="str">
        <f>IF(+'Units to Clean'!$B16="Y",+H17,"")</f>
        <v/>
      </c>
      <c r="I63" s="1" t="str">
        <f>IF(+'Units to Clean'!$B16="Y",+I17,"")</f>
        <v/>
      </c>
      <c r="J63" s="1" t="str">
        <f>IF(+'Units to Clean'!$B16="Y",+J17,"")</f>
        <v/>
      </c>
      <c r="K63" s="1" t="str">
        <f>IF(+'Units to Clean'!$B16="Y",+K17,"")</f>
        <v/>
      </c>
      <c r="L63" s="1" t="str">
        <f>IF(+'Units to Clean'!$B16="Y",+L17,"")</f>
        <v/>
      </c>
      <c r="M63" s="1" t="str">
        <f>IF(+'Units to Clean'!$B16="Y",+M17,"")</f>
        <v/>
      </c>
      <c r="N63" s="1" t="str">
        <f>IF(+'Units to Clean'!$B16="Y",+N17,"")</f>
        <v/>
      </c>
      <c r="O63" s="1" t="str">
        <f>IF(+'Units to Clean'!$B16="Y",+O17,"")</f>
        <v/>
      </c>
    </row>
    <row r="64" spans="1:15" x14ac:dyDescent="0.35">
      <c r="A64" s="29" t="str">
        <f t="shared" si="0"/>
        <v/>
      </c>
      <c r="B64" s="1" t="str">
        <f>IF(+'Units to Clean'!$B17="Y",+B18,"")</f>
        <v/>
      </c>
      <c r="C64" s="1" t="str">
        <f>IF(+'Units to Clean'!$B17="Y",+C18,"")</f>
        <v/>
      </c>
      <c r="D64" s="1" t="str">
        <f>IF(+'Units to Clean'!$B17="Y",+D18,"")</f>
        <v/>
      </c>
      <c r="E64" s="1" t="str">
        <f>IF(+'Units to Clean'!$B17="Y",+E18,"")</f>
        <v/>
      </c>
      <c r="F64" s="1" t="str">
        <f>IF(+'Units to Clean'!$B17="Y",+F18,"")</f>
        <v/>
      </c>
      <c r="G64" s="1" t="str">
        <f>IF(+'Units to Clean'!$B17="Y",+G18,"")</f>
        <v/>
      </c>
      <c r="H64" s="1" t="str">
        <f>IF(+'Units to Clean'!$B17="Y",+H18,"")</f>
        <v/>
      </c>
      <c r="I64" s="1" t="str">
        <f>IF(+'Units to Clean'!$B17="Y",+I18,"")</f>
        <v/>
      </c>
      <c r="J64" s="1" t="str">
        <f>IF(+'Units to Clean'!$B17="Y",+J18,"")</f>
        <v/>
      </c>
      <c r="K64" s="1" t="str">
        <f>IF(+'Units to Clean'!$B17="Y",+K18,"")</f>
        <v/>
      </c>
      <c r="L64" s="1" t="str">
        <f>IF(+'Units to Clean'!$B17="Y",+L18,"")</f>
        <v/>
      </c>
      <c r="M64" s="1" t="str">
        <f>IF(+'Units to Clean'!$B17="Y",+M18,"")</f>
        <v/>
      </c>
      <c r="N64" s="1" t="str">
        <f>IF(+'Units to Clean'!$B17="Y",+N18,"")</f>
        <v/>
      </c>
      <c r="O64" s="1" t="str">
        <f>IF(+'Units to Clean'!$B17="Y",+O18,"")</f>
        <v/>
      </c>
    </row>
    <row r="65" spans="1:15" x14ac:dyDescent="0.35">
      <c r="A65" s="29" t="str">
        <f t="shared" si="0"/>
        <v/>
      </c>
      <c r="B65" s="1" t="str">
        <f>IF(+'Units to Clean'!$B18="Y",+B19,"")</f>
        <v/>
      </c>
      <c r="C65" s="1" t="str">
        <f>IF(+'Units to Clean'!$B18="Y",+C19,"")</f>
        <v/>
      </c>
      <c r="D65" s="1" t="str">
        <f>IF(+'Units to Clean'!$B18="Y",+D19,"")</f>
        <v/>
      </c>
      <c r="E65" s="1" t="str">
        <f>IF(+'Units to Clean'!$B18="Y",+E19,"")</f>
        <v/>
      </c>
      <c r="F65" s="1" t="str">
        <f>IF(+'Units to Clean'!$B18="Y",+F19,"")</f>
        <v/>
      </c>
      <c r="G65" s="1" t="str">
        <f>IF(+'Units to Clean'!$B18="Y",+G19,"")</f>
        <v/>
      </c>
      <c r="H65" s="1" t="str">
        <f>IF(+'Units to Clean'!$B18="Y",+H19,"")</f>
        <v/>
      </c>
      <c r="I65" s="1" t="str">
        <f>IF(+'Units to Clean'!$B18="Y",+I19,"")</f>
        <v/>
      </c>
      <c r="J65" s="1" t="str">
        <f>IF(+'Units to Clean'!$B18="Y",+J19,"")</f>
        <v/>
      </c>
      <c r="K65" s="1" t="str">
        <f>IF(+'Units to Clean'!$B18="Y",+K19,"")</f>
        <v/>
      </c>
      <c r="L65" s="1" t="str">
        <f>IF(+'Units to Clean'!$B18="Y",+L19,"")</f>
        <v/>
      </c>
      <c r="M65" s="1" t="str">
        <f>IF(+'Units to Clean'!$B18="Y",+M19,"")</f>
        <v/>
      </c>
      <c r="N65" s="1" t="str">
        <f>IF(+'Units to Clean'!$B18="Y",+N19,"")</f>
        <v/>
      </c>
      <c r="O65" s="1" t="str">
        <f>IF(+'Units to Clean'!$B18="Y",+O19,"")</f>
        <v/>
      </c>
    </row>
    <row r="66" spans="1:15" x14ac:dyDescent="0.35">
      <c r="A66" s="29" t="str">
        <f t="shared" si="0"/>
        <v/>
      </c>
      <c r="B66" s="1" t="str">
        <f>IF(+'Units to Clean'!$B19="Y",+B20,"")</f>
        <v/>
      </c>
      <c r="C66" s="1" t="str">
        <f>IF(+'Units to Clean'!$B19="Y",+C20,"")</f>
        <v/>
      </c>
      <c r="D66" s="1" t="str">
        <f>IF(+'Units to Clean'!$B19="Y",+D20,"")</f>
        <v/>
      </c>
      <c r="E66" s="1" t="str">
        <f>IF(+'Units to Clean'!$B19="Y",+E20,"")</f>
        <v/>
      </c>
      <c r="F66" s="1" t="str">
        <f>IF(+'Units to Clean'!$B19="Y",+F20,"")</f>
        <v/>
      </c>
      <c r="G66" s="1" t="str">
        <f>IF(+'Units to Clean'!$B19="Y",+G20,"")</f>
        <v/>
      </c>
      <c r="H66" s="1" t="str">
        <f>IF(+'Units to Clean'!$B19="Y",+H20,"")</f>
        <v/>
      </c>
      <c r="I66" s="1" t="str">
        <f>IF(+'Units to Clean'!$B19="Y",+I20,"")</f>
        <v/>
      </c>
      <c r="J66" s="1" t="str">
        <f>IF(+'Units to Clean'!$B19="Y",+J20,"")</f>
        <v/>
      </c>
      <c r="K66" s="1" t="str">
        <f>IF(+'Units to Clean'!$B19="Y",+K20,"")</f>
        <v/>
      </c>
      <c r="L66" s="1" t="str">
        <f>IF(+'Units to Clean'!$B19="Y",+L20,"")</f>
        <v/>
      </c>
      <c r="M66" s="1" t="str">
        <f>IF(+'Units to Clean'!$B19="Y",+M20,"")</f>
        <v/>
      </c>
      <c r="N66" s="1" t="str">
        <f>IF(+'Units to Clean'!$B19="Y",+N20,"")</f>
        <v/>
      </c>
      <c r="O66" s="1" t="str">
        <f>IF(+'Units to Clean'!$B19="Y",+O20,"")</f>
        <v/>
      </c>
    </row>
    <row r="67" spans="1:15" x14ac:dyDescent="0.35">
      <c r="A67" s="29" t="str">
        <f t="shared" si="0"/>
        <v/>
      </c>
      <c r="B67" s="1" t="str">
        <f>IF(+'Units to Clean'!$B20="Y",+B21,"")</f>
        <v/>
      </c>
      <c r="C67" s="1" t="str">
        <f>IF(+'Units to Clean'!$B20="Y",+C21,"")</f>
        <v/>
      </c>
      <c r="D67" s="1" t="str">
        <f>IF(+'Units to Clean'!$B20="Y",+D21,"")</f>
        <v/>
      </c>
      <c r="E67" s="1" t="str">
        <f>IF(+'Units to Clean'!$B20="Y",+E21,"")</f>
        <v/>
      </c>
      <c r="F67" s="1" t="str">
        <f>IF(+'Units to Clean'!$B20="Y",+F21,"")</f>
        <v/>
      </c>
      <c r="G67" s="1" t="str">
        <f>IF(+'Units to Clean'!$B20="Y",+G21,"")</f>
        <v/>
      </c>
      <c r="H67" s="1" t="str">
        <f>IF(+'Units to Clean'!$B20="Y",+H21,"")</f>
        <v/>
      </c>
      <c r="I67" s="1" t="str">
        <f>IF(+'Units to Clean'!$B20="Y",+I21,"")</f>
        <v/>
      </c>
      <c r="J67" s="1" t="str">
        <f>IF(+'Units to Clean'!$B20="Y",+J21,"")</f>
        <v/>
      </c>
      <c r="K67" s="1" t="str">
        <f>IF(+'Units to Clean'!$B20="Y",+K21,"")</f>
        <v/>
      </c>
      <c r="L67" s="1" t="str">
        <f>IF(+'Units to Clean'!$B20="Y",+L21,"")</f>
        <v/>
      </c>
      <c r="M67" s="1" t="str">
        <f>IF(+'Units to Clean'!$B20="Y",+M21,"")</f>
        <v/>
      </c>
      <c r="N67" s="1" t="str">
        <f>IF(+'Units to Clean'!$B20="Y",+N21,"")</f>
        <v/>
      </c>
      <c r="O67" s="1" t="str">
        <f>IF(+'Units to Clean'!$B20="Y",+O21,"")</f>
        <v/>
      </c>
    </row>
    <row r="68" spans="1:15" x14ac:dyDescent="0.35">
      <c r="A68" s="29" t="str">
        <f t="shared" si="0"/>
        <v/>
      </c>
      <c r="B68" s="1" t="str">
        <f>IF(+'Units to Clean'!$B21="Y",+B22,"")</f>
        <v/>
      </c>
      <c r="C68" s="1" t="str">
        <f>IF(+'Units to Clean'!$B21="Y",+C22,"")</f>
        <v/>
      </c>
      <c r="D68" s="1" t="str">
        <f>IF(+'Units to Clean'!$B21="Y",+D22,"")</f>
        <v/>
      </c>
      <c r="E68" s="1" t="str">
        <f>IF(+'Units to Clean'!$B21="Y",+E22,"")</f>
        <v/>
      </c>
      <c r="F68" s="1" t="str">
        <f>IF(+'Units to Clean'!$B21="Y",+F22,"")</f>
        <v/>
      </c>
      <c r="G68" s="1" t="str">
        <f>IF(+'Units to Clean'!$B21="Y",+G22,"")</f>
        <v/>
      </c>
      <c r="H68" s="1" t="str">
        <f>IF(+'Units to Clean'!$B21="Y",+H22,"")</f>
        <v/>
      </c>
      <c r="I68" s="1" t="str">
        <f>IF(+'Units to Clean'!$B21="Y",+I22,"")</f>
        <v/>
      </c>
      <c r="J68" s="1" t="str">
        <f>IF(+'Units to Clean'!$B21="Y",+J22,"")</f>
        <v/>
      </c>
      <c r="K68" s="1" t="str">
        <f>IF(+'Units to Clean'!$B21="Y",+K22,"")</f>
        <v/>
      </c>
      <c r="L68" s="1" t="str">
        <f>IF(+'Units to Clean'!$B21="Y",+L22,"")</f>
        <v/>
      </c>
      <c r="M68" s="1" t="str">
        <f>IF(+'Units to Clean'!$B21="Y",+M22,"")</f>
        <v/>
      </c>
      <c r="N68" s="1" t="str">
        <f>IF(+'Units to Clean'!$B21="Y",+N22,"")</f>
        <v/>
      </c>
      <c r="O68" s="1" t="str">
        <f>IF(+'Units to Clean'!$B21="Y",+O22,"")</f>
        <v/>
      </c>
    </row>
    <row r="69" spans="1:15" x14ac:dyDescent="0.35">
      <c r="A69" s="29" t="str">
        <f t="shared" si="0"/>
        <v/>
      </c>
      <c r="B69" s="1" t="str">
        <f>IF(+'Units to Clean'!$B22="Y",+B23,"")</f>
        <v/>
      </c>
      <c r="C69" s="1" t="str">
        <f>IF(+'Units to Clean'!$B22="Y",+C23,"")</f>
        <v/>
      </c>
      <c r="D69" s="1" t="str">
        <f>IF(+'Units to Clean'!$B22="Y",+D23,"")</f>
        <v/>
      </c>
      <c r="E69" s="1" t="str">
        <f>IF(+'Units to Clean'!$B22="Y",+E23,"")</f>
        <v/>
      </c>
      <c r="F69" s="1" t="str">
        <f>IF(+'Units to Clean'!$B22="Y",+F23,"")</f>
        <v/>
      </c>
      <c r="G69" s="1" t="str">
        <f>IF(+'Units to Clean'!$B22="Y",+G23,"")</f>
        <v/>
      </c>
      <c r="H69" s="1" t="str">
        <f>IF(+'Units to Clean'!$B22="Y",+H23,"")</f>
        <v/>
      </c>
      <c r="I69" s="1" t="str">
        <f>IF(+'Units to Clean'!$B22="Y",+I23,"")</f>
        <v/>
      </c>
      <c r="J69" s="1" t="str">
        <f>IF(+'Units to Clean'!$B22="Y",+J23,"")</f>
        <v/>
      </c>
      <c r="K69" s="1" t="str">
        <f>IF(+'Units to Clean'!$B22="Y",+K23,"")</f>
        <v/>
      </c>
      <c r="L69" s="1" t="str">
        <f>IF(+'Units to Clean'!$B22="Y",+L23,"")</f>
        <v/>
      </c>
      <c r="M69" s="1" t="str">
        <f>IF(+'Units to Clean'!$B22="Y",+M23,"")</f>
        <v/>
      </c>
      <c r="N69" s="1" t="str">
        <f>IF(+'Units to Clean'!$B22="Y",+N23,"")</f>
        <v/>
      </c>
      <c r="O69" s="1" t="str">
        <f>IF(+'Units to Clean'!$B22="Y",+O23,"")</f>
        <v/>
      </c>
    </row>
    <row r="70" spans="1:15" x14ac:dyDescent="0.35">
      <c r="A70" s="29" t="str">
        <f t="shared" si="0"/>
        <v/>
      </c>
      <c r="B70" s="1" t="str">
        <f>IF(+'Units to Clean'!$B23="Y",+B24,"")</f>
        <v/>
      </c>
      <c r="C70" s="1" t="str">
        <f>IF(+'Units to Clean'!$B23="Y",+C24,"")</f>
        <v/>
      </c>
      <c r="D70" s="1" t="str">
        <f>IF(+'Units to Clean'!$B23="Y",+D24,"")</f>
        <v/>
      </c>
      <c r="E70" s="1" t="str">
        <f>IF(+'Units to Clean'!$B23="Y",+E24,"")</f>
        <v/>
      </c>
      <c r="F70" s="1" t="str">
        <f>IF(+'Units to Clean'!$B23="Y",+F24,"")</f>
        <v/>
      </c>
      <c r="G70" s="1" t="str">
        <f>IF(+'Units to Clean'!$B23="Y",+G24,"")</f>
        <v/>
      </c>
      <c r="H70" s="1" t="str">
        <f>IF(+'Units to Clean'!$B23="Y",+H24,"")</f>
        <v/>
      </c>
      <c r="I70" s="1" t="str">
        <f>IF(+'Units to Clean'!$B23="Y",+I24,"")</f>
        <v/>
      </c>
      <c r="J70" s="1" t="str">
        <f>IF(+'Units to Clean'!$B23="Y",+J24,"")</f>
        <v/>
      </c>
      <c r="K70" s="1" t="str">
        <f>IF(+'Units to Clean'!$B23="Y",+K24,"")</f>
        <v/>
      </c>
      <c r="L70" s="1" t="str">
        <f>IF(+'Units to Clean'!$B23="Y",+L24,"")</f>
        <v/>
      </c>
      <c r="M70" s="1" t="str">
        <f>IF(+'Units to Clean'!$B23="Y",+M24,"")</f>
        <v/>
      </c>
      <c r="N70" s="1" t="str">
        <f>IF(+'Units to Clean'!$B23="Y",+N24,"")</f>
        <v/>
      </c>
      <c r="O70" s="1" t="str">
        <f>IF(+'Units to Clean'!$B23="Y",+O24,"")</f>
        <v/>
      </c>
    </row>
    <row r="71" spans="1:15" x14ac:dyDescent="0.35">
      <c r="A71" s="29" t="str">
        <f t="shared" si="0"/>
        <v/>
      </c>
      <c r="B71" s="1" t="str">
        <f>IF(+'Units to Clean'!$B24="Y",+B25,"")</f>
        <v/>
      </c>
      <c r="C71" s="1" t="str">
        <f>IF(+'Units to Clean'!$B24="Y",+C25,"")</f>
        <v/>
      </c>
      <c r="D71" s="1" t="str">
        <f>IF(+'Units to Clean'!$B24="Y",+D25,"")</f>
        <v/>
      </c>
      <c r="E71" s="1" t="str">
        <f>IF(+'Units to Clean'!$B24="Y",+E25,"")</f>
        <v/>
      </c>
      <c r="F71" s="1" t="str">
        <f>IF(+'Units to Clean'!$B24="Y",+F25,"")</f>
        <v/>
      </c>
      <c r="G71" s="1" t="str">
        <f>IF(+'Units to Clean'!$B24="Y",+G25,"")</f>
        <v/>
      </c>
      <c r="H71" s="1" t="str">
        <f>IF(+'Units to Clean'!$B24="Y",+H25,"")</f>
        <v/>
      </c>
      <c r="I71" s="1" t="str">
        <f>IF(+'Units to Clean'!$B24="Y",+I25,"")</f>
        <v/>
      </c>
      <c r="J71" s="1" t="str">
        <f>IF(+'Units to Clean'!$B24="Y",+J25,"")</f>
        <v/>
      </c>
      <c r="K71" s="1" t="str">
        <f>IF(+'Units to Clean'!$B24="Y",+K25,"")</f>
        <v/>
      </c>
      <c r="L71" s="1" t="str">
        <f>IF(+'Units to Clean'!$B24="Y",+L25,"")</f>
        <v/>
      </c>
      <c r="M71" s="1" t="str">
        <f>IF(+'Units to Clean'!$B24="Y",+M25,"")</f>
        <v/>
      </c>
      <c r="N71" s="1" t="str">
        <f>IF(+'Units to Clean'!$B24="Y",+N25,"")</f>
        <v/>
      </c>
      <c r="O71" s="1" t="str">
        <f>IF(+'Units to Clean'!$B24="Y",+O25,"")</f>
        <v/>
      </c>
    </row>
    <row r="72" spans="1:15" x14ac:dyDescent="0.35">
      <c r="A72" s="29" t="str">
        <f t="shared" si="0"/>
        <v/>
      </c>
      <c r="B72" s="1" t="str">
        <f>IF(+'Units to Clean'!$B25="Y",+B26,"")</f>
        <v/>
      </c>
      <c r="C72" s="1" t="str">
        <f>IF(+'Units to Clean'!$B25="Y",+C26,"")</f>
        <v/>
      </c>
      <c r="D72" s="1" t="str">
        <f>IF(+'Units to Clean'!$B25="Y",+D26,"")</f>
        <v/>
      </c>
      <c r="E72" s="1" t="str">
        <f>IF(+'Units to Clean'!$B25="Y",+E26,"")</f>
        <v/>
      </c>
      <c r="F72" s="1" t="str">
        <f>IF(+'Units to Clean'!$B25="Y",+F26,"")</f>
        <v/>
      </c>
      <c r="G72" s="1" t="str">
        <f>IF(+'Units to Clean'!$B25="Y",+G26,"")</f>
        <v/>
      </c>
      <c r="H72" s="1" t="str">
        <f>IF(+'Units to Clean'!$B25="Y",+H26,"")</f>
        <v/>
      </c>
      <c r="I72" s="1" t="str">
        <f>IF(+'Units to Clean'!$B25="Y",+I26,"")</f>
        <v/>
      </c>
      <c r="J72" s="1" t="str">
        <f>IF(+'Units to Clean'!$B25="Y",+J26,"")</f>
        <v/>
      </c>
      <c r="K72" s="1" t="str">
        <f>IF(+'Units to Clean'!$B25="Y",+K26,"")</f>
        <v/>
      </c>
      <c r="L72" s="1" t="str">
        <f>IF(+'Units to Clean'!$B25="Y",+L26,"")</f>
        <v/>
      </c>
      <c r="M72" s="1" t="str">
        <f>IF(+'Units to Clean'!$B25="Y",+M26,"")</f>
        <v/>
      </c>
      <c r="N72" s="1" t="str">
        <f>IF(+'Units to Clean'!$B25="Y",+N26,"")</f>
        <v/>
      </c>
      <c r="O72" s="1" t="str">
        <f>IF(+'Units to Clean'!$B25="Y",+O26,"")</f>
        <v/>
      </c>
    </row>
    <row r="73" spans="1:15" x14ac:dyDescent="0.35">
      <c r="A73" s="29" t="str">
        <f t="shared" si="0"/>
        <v/>
      </c>
      <c r="B73" s="1" t="str">
        <f>IF(+'Units to Clean'!$B26="Y",+B27,"")</f>
        <v/>
      </c>
      <c r="C73" s="1" t="str">
        <f>IF(+'Units to Clean'!$B26="Y",+C27,"")</f>
        <v/>
      </c>
      <c r="D73" s="1" t="str">
        <f>IF(+'Units to Clean'!$B26="Y",+D27,"")</f>
        <v/>
      </c>
      <c r="E73" s="1" t="str">
        <f>IF(+'Units to Clean'!$B26="Y",+E27,"")</f>
        <v/>
      </c>
      <c r="F73" s="1" t="str">
        <f>IF(+'Units to Clean'!$B26="Y",+F27,"")</f>
        <v/>
      </c>
      <c r="G73" s="1" t="str">
        <f>IF(+'Units to Clean'!$B26="Y",+G27,"")</f>
        <v/>
      </c>
      <c r="H73" s="1" t="str">
        <f>IF(+'Units to Clean'!$B26="Y",+H27,"")</f>
        <v/>
      </c>
      <c r="I73" s="1" t="str">
        <f>IF(+'Units to Clean'!$B26="Y",+I27,"")</f>
        <v/>
      </c>
      <c r="J73" s="1" t="str">
        <f>IF(+'Units to Clean'!$B26="Y",+J27,"")</f>
        <v/>
      </c>
      <c r="K73" s="1" t="str">
        <f>IF(+'Units to Clean'!$B26="Y",+K27,"")</f>
        <v/>
      </c>
      <c r="L73" s="1" t="str">
        <f>IF(+'Units to Clean'!$B26="Y",+L27,"")</f>
        <v/>
      </c>
      <c r="M73" s="1" t="str">
        <f>IF(+'Units to Clean'!$B26="Y",+M27,"")</f>
        <v/>
      </c>
      <c r="N73" s="1" t="str">
        <f>IF(+'Units to Clean'!$B26="Y",+N27,"")</f>
        <v/>
      </c>
      <c r="O73" s="1" t="str">
        <f>IF(+'Units to Clean'!$B26="Y",+O27,"")</f>
        <v/>
      </c>
    </row>
    <row r="74" spans="1:15" x14ac:dyDescent="0.35">
      <c r="A74" s="29" t="str">
        <f t="shared" si="0"/>
        <v/>
      </c>
      <c r="B74" s="1" t="str">
        <f>IF(+'Units to Clean'!$B27="Y",+B28,"")</f>
        <v/>
      </c>
      <c r="C74" s="1" t="str">
        <f>IF(+'Units to Clean'!$B27="Y",+C28,"")</f>
        <v/>
      </c>
      <c r="D74" s="1" t="str">
        <f>IF(+'Units to Clean'!$B27="Y",+D28,"")</f>
        <v/>
      </c>
      <c r="E74" s="1" t="str">
        <f>IF(+'Units to Clean'!$B27="Y",+E28,"")</f>
        <v/>
      </c>
      <c r="F74" s="1" t="str">
        <f>IF(+'Units to Clean'!$B27="Y",+F28,"")</f>
        <v/>
      </c>
      <c r="G74" s="1" t="str">
        <f>IF(+'Units to Clean'!$B27="Y",+G28,"")</f>
        <v/>
      </c>
      <c r="H74" s="1" t="str">
        <f>IF(+'Units to Clean'!$B27="Y",+H28,"")</f>
        <v/>
      </c>
      <c r="I74" s="1" t="str">
        <f>IF(+'Units to Clean'!$B27="Y",+I28,"")</f>
        <v/>
      </c>
      <c r="J74" s="1" t="str">
        <f>IF(+'Units to Clean'!$B27="Y",+J28,"")</f>
        <v/>
      </c>
      <c r="K74" s="1" t="str">
        <f>IF(+'Units to Clean'!$B27="Y",+K28,"")</f>
        <v/>
      </c>
      <c r="L74" s="1" t="str">
        <f>IF(+'Units to Clean'!$B27="Y",+L28,"")</f>
        <v/>
      </c>
      <c r="M74" s="1" t="str">
        <f>IF(+'Units to Clean'!$B27="Y",+M28,"")</f>
        <v/>
      </c>
      <c r="N74" s="1" t="str">
        <f>IF(+'Units to Clean'!$B27="Y",+N28,"")</f>
        <v/>
      </c>
      <c r="O74" s="1" t="str">
        <f>IF(+'Units to Clean'!$B27="Y",+O28,"")</f>
        <v/>
      </c>
    </row>
    <row r="75" spans="1:15" x14ac:dyDescent="0.35">
      <c r="A75" s="29" t="str">
        <f t="shared" si="0"/>
        <v/>
      </c>
      <c r="B75" s="1" t="str">
        <f>IF(+'Units to Clean'!$B28="Y",+B29,"")</f>
        <v/>
      </c>
      <c r="C75" s="1" t="str">
        <f>IF(+'Units to Clean'!$B28="Y",+C29,"")</f>
        <v/>
      </c>
      <c r="D75" s="1" t="str">
        <f>IF(+'Units to Clean'!$B28="Y",+D29,"")</f>
        <v/>
      </c>
      <c r="E75" s="1" t="str">
        <f>IF(+'Units to Clean'!$B28="Y",+E29,"")</f>
        <v/>
      </c>
      <c r="F75" s="1" t="str">
        <f>IF(+'Units to Clean'!$B28="Y",+F29,"")</f>
        <v/>
      </c>
      <c r="G75" s="1" t="str">
        <f>IF(+'Units to Clean'!$B28="Y",+G29,"")</f>
        <v/>
      </c>
      <c r="H75" s="1" t="str">
        <f>IF(+'Units to Clean'!$B28="Y",+H29,"")</f>
        <v/>
      </c>
      <c r="I75" s="1" t="str">
        <f>IF(+'Units to Clean'!$B28="Y",+I29,"")</f>
        <v/>
      </c>
      <c r="J75" s="1" t="str">
        <f>IF(+'Units to Clean'!$B28="Y",+J29,"")</f>
        <v/>
      </c>
      <c r="K75" s="1" t="str">
        <f>IF(+'Units to Clean'!$B28="Y",+K29,"")</f>
        <v/>
      </c>
      <c r="L75" s="1" t="str">
        <f>IF(+'Units to Clean'!$B28="Y",+L29,"")</f>
        <v/>
      </c>
      <c r="M75" s="1" t="str">
        <f>IF(+'Units to Clean'!$B28="Y",+M29,"")</f>
        <v/>
      </c>
      <c r="N75" s="1" t="str">
        <f>IF(+'Units to Clean'!$B28="Y",+N29,"")</f>
        <v/>
      </c>
      <c r="O75" s="1" t="str">
        <f>IF(+'Units to Clean'!$B28="Y",+O29,"")</f>
        <v/>
      </c>
    </row>
    <row r="76" spans="1:15" x14ac:dyDescent="0.35">
      <c r="A76" s="29" t="str">
        <f t="shared" si="0"/>
        <v/>
      </c>
      <c r="B76" s="1" t="str">
        <f>IF(+'Units to Clean'!$B29="Y",+B30,"")</f>
        <v/>
      </c>
      <c r="C76" s="1" t="str">
        <f>IF(+'Units to Clean'!$B29="Y",+C30,"")</f>
        <v/>
      </c>
      <c r="D76" s="1" t="str">
        <f>IF(+'Units to Clean'!$B29="Y",+D30,"")</f>
        <v/>
      </c>
      <c r="E76" s="1" t="str">
        <f>IF(+'Units to Clean'!$B29="Y",+E30,"")</f>
        <v/>
      </c>
      <c r="F76" s="1" t="str">
        <f>IF(+'Units to Clean'!$B29="Y",+F30,"")</f>
        <v/>
      </c>
      <c r="G76" s="1" t="str">
        <f>IF(+'Units to Clean'!$B29="Y",+G30,"")</f>
        <v/>
      </c>
      <c r="H76" s="1" t="str">
        <f>IF(+'Units to Clean'!$B29="Y",+H30,"")</f>
        <v/>
      </c>
      <c r="I76" s="1" t="str">
        <f>IF(+'Units to Clean'!$B29="Y",+I30,"")</f>
        <v/>
      </c>
      <c r="J76" s="1" t="str">
        <f>IF(+'Units to Clean'!$B29="Y",+J30,"")</f>
        <v/>
      </c>
      <c r="K76" s="1" t="str">
        <f>IF(+'Units to Clean'!$B29="Y",+K30,"")</f>
        <v/>
      </c>
      <c r="L76" s="1" t="str">
        <f>IF(+'Units to Clean'!$B29="Y",+L30,"")</f>
        <v/>
      </c>
      <c r="M76" s="1" t="str">
        <f>IF(+'Units to Clean'!$B29="Y",+M30,"")</f>
        <v/>
      </c>
      <c r="N76" s="1" t="str">
        <f>IF(+'Units to Clean'!$B29="Y",+N30,"")</f>
        <v/>
      </c>
      <c r="O76" s="1" t="str">
        <f>IF(+'Units to Clean'!$B29="Y",+O30,"")</f>
        <v/>
      </c>
    </row>
    <row r="77" spans="1:15" x14ac:dyDescent="0.35">
      <c r="A77" s="29" t="str">
        <f t="shared" si="0"/>
        <v/>
      </c>
      <c r="B77" s="1" t="str">
        <f>IF(+'Units to Clean'!$B30="Y",+B31,"")</f>
        <v/>
      </c>
      <c r="C77" s="1" t="str">
        <f>IF(+'Units to Clean'!$B30="Y",+C31,"")</f>
        <v/>
      </c>
      <c r="D77" s="1" t="str">
        <f>IF(+'Units to Clean'!$B30="Y",+D31,"")</f>
        <v/>
      </c>
      <c r="E77" s="1" t="str">
        <f>IF(+'Units to Clean'!$B30="Y",+E31,"")</f>
        <v/>
      </c>
      <c r="F77" s="1" t="str">
        <f>IF(+'Units to Clean'!$B30="Y",+F31,"")</f>
        <v/>
      </c>
      <c r="G77" s="1" t="str">
        <f>IF(+'Units to Clean'!$B30="Y",+G31,"")</f>
        <v/>
      </c>
      <c r="H77" s="1" t="str">
        <f>IF(+'Units to Clean'!$B30="Y",+H31,"")</f>
        <v/>
      </c>
      <c r="I77" s="1" t="str">
        <f>IF(+'Units to Clean'!$B30="Y",+I31,"")</f>
        <v/>
      </c>
      <c r="J77" s="1" t="str">
        <f>IF(+'Units to Clean'!$B30="Y",+J31,"")</f>
        <v/>
      </c>
      <c r="K77" s="1" t="str">
        <f>IF(+'Units to Clean'!$B30="Y",+K31,"")</f>
        <v/>
      </c>
      <c r="L77" s="1" t="str">
        <f>IF(+'Units to Clean'!$B30="Y",+L31,"")</f>
        <v/>
      </c>
      <c r="M77" s="1" t="str">
        <f>IF(+'Units to Clean'!$B30="Y",+M31,"")</f>
        <v/>
      </c>
      <c r="N77" s="1" t="str">
        <f>IF(+'Units to Clean'!$B30="Y",+N31,"")</f>
        <v/>
      </c>
      <c r="O77" s="1" t="str">
        <f>IF(+'Units to Clean'!$B30="Y",+O31,"")</f>
        <v/>
      </c>
    </row>
    <row r="78" spans="1:15" x14ac:dyDescent="0.35">
      <c r="A78" s="29" t="str">
        <f t="shared" si="0"/>
        <v/>
      </c>
      <c r="B78" s="1" t="str">
        <f>IF(+'Units to Clean'!$B31="Y",+B32,"")</f>
        <v/>
      </c>
      <c r="C78" s="1" t="str">
        <f>IF(+'Units to Clean'!$B31="Y",+C32,"")</f>
        <v/>
      </c>
      <c r="D78" s="1" t="str">
        <f>IF(+'Units to Clean'!$B31="Y",+D32,"")</f>
        <v/>
      </c>
      <c r="E78" s="1" t="str">
        <f>IF(+'Units to Clean'!$B31="Y",+E32,"")</f>
        <v/>
      </c>
      <c r="F78" s="1" t="str">
        <f>IF(+'Units to Clean'!$B31="Y",+F32,"")</f>
        <v/>
      </c>
      <c r="G78" s="1" t="str">
        <f>IF(+'Units to Clean'!$B31="Y",+G32,"")</f>
        <v/>
      </c>
      <c r="H78" s="1" t="str">
        <f>IF(+'Units to Clean'!$B31="Y",+H32,"")</f>
        <v/>
      </c>
      <c r="I78" s="1" t="str">
        <f>IF(+'Units to Clean'!$B31="Y",+I32,"")</f>
        <v/>
      </c>
      <c r="J78" s="1" t="str">
        <f>IF(+'Units to Clean'!$B31="Y",+J32,"")</f>
        <v/>
      </c>
      <c r="K78" s="1" t="str">
        <f>IF(+'Units to Clean'!$B31="Y",+K32,"")</f>
        <v/>
      </c>
      <c r="L78" s="1" t="str">
        <f>IF(+'Units to Clean'!$B31="Y",+L32,"")</f>
        <v/>
      </c>
      <c r="M78" s="1" t="str">
        <f>IF(+'Units to Clean'!$B31="Y",+M32,"")</f>
        <v/>
      </c>
      <c r="N78" s="1" t="str">
        <f>IF(+'Units to Clean'!$B31="Y",+N32,"")</f>
        <v/>
      </c>
      <c r="O78" s="1" t="str">
        <f>IF(+'Units to Clean'!$B31="Y",+O32,"")</f>
        <v/>
      </c>
    </row>
    <row r="79" spans="1:15" x14ac:dyDescent="0.35">
      <c r="A79" s="29" t="str">
        <f t="shared" si="0"/>
        <v/>
      </c>
      <c r="B79" s="1" t="str">
        <f>IF(+'Units to Clean'!$B32="Y",+B33,"")</f>
        <v/>
      </c>
      <c r="C79" s="1" t="str">
        <f>IF(+'Units to Clean'!$B32="Y",+C33,"")</f>
        <v/>
      </c>
      <c r="D79" s="1" t="str">
        <f>IF(+'Units to Clean'!$B32="Y",+D33,"")</f>
        <v/>
      </c>
      <c r="E79" s="1" t="str">
        <f>IF(+'Units to Clean'!$B32="Y",+E33,"")</f>
        <v/>
      </c>
      <c r="F79" s="1" t="str">
        <f>IF(+'Units to Clean'!$B32="Y",+F33,"")</f>
        <v/>
      </c>
      <c r="G79" s="1" t="str">
        <f>IF(+'Units to Clean'!$B32="Y",+G33,"")</f>
        <v/>
      </c>
      <c r="H79" s="1" t="str">
        <f>IF(+'Units to Clean'!$B32="Y",+H33,"")</f>
        <v/>
      </c>
      <c r="I79" s="1" t="str">
        <f>IF(+'Units to Clean'!$B32="Y",+I33,"")</f>
        <v/>
      </c>
      <c r="J79" s="1" t="str">
        <f>IF(+'Units to Clean'!$B32="Y",+J33,"")</f>
        <v/>
      </c>
      <c r="K79" s="1" t="str">
        <f>IF(+'Units to Clean'!$B32="Y",+K33,"")</f>
        <v/>
      </c>
      <c r="L79" s="1" t="str">
        <f>IF(+'Units to Clean'!$B32="Y",+L33,"")</f>
        <v/>
      </c>
      <c r="M79" s="1" t="str">
        <f>IF(+'Units to Clean'!$B32="Y",+M33,"")</f>
        <v/>
      </c>
      <c r="N79" s="1" t="str">
        <f>IF(+'Units to Clean'!$B32="Y",+N33,"")</f>
        <v/>
      </c>
      <c r="O79" s="1" t="str">
        <f>IF(+'Units to Clean'!$B32="Y",+O33,"")</f>
        <v/>
      </c>
    </row>
    <row r="80" spans="1:15" x14ac:dyDescent="0.35">
      <c r="A80" s="29" t="str">
        <f t="shared" si="0"/>
        <v/>
      </c>
      <c r="B80" s="1" t="str">
        <f>IF(+'Units to Clean'!$B33="Y",+B34,"")</f>
        <v/>
      </c>
      <c r="C80" s="1" t="str">
        <f>IF(+'Units to Clean'!$B33="Y",+C34,"")</f>
        <v/>
      </c>
      <c r="D80" s="1" t="str">
        <f>IF(+'Units to Clean'!$B33="Y",+D34,"")</f>
        <v/>
      </c>
      <c r="E80" s="1" t="str">
        <f>IF(+'Units to Clean'!$B33="Y",+E34,"")</f>
        <v/>
      </c>
      <c r="F80" s="1" t="str">
        <f>IF(+'Units to Clean'!$B33="Y",+F34,"")</f>
        <v/>
      </c>
      <c r="G80" s="1" t="str">
        <f>IF(+'Units to Clean'!$B33="Y",+G34,"")</f>
        <v/>
      </c>
      <c r="H80" s="1" t="str">
        <f>IF(+'Units to Clean'!$B33="Y",+H34,"")</f>
        <v/>
      </c>
      <c r="I80" s="1" t="str">
        <f>IF(+'Units to Clean'!$B33="Y",+I34,"")</f>
        <v/>
      </c>
      <c r="J80" s="1" t="str">
        <f>IF(+'Units to Clean'!$B33="Y",+J34,"")</f>
        <v/>
      </c>
      <c r="K80" s="1" t="str">
        <f>IF(+'Units to Clean'!$B33="Y",+K34,"")</f>
        <v/>
      </c>
      <c r="L80" s="1" t="str">
        <f>IF(+'Units to Clean'!$B33="Y",+L34,"")</f>
        <v/>
      </c>
      <c r="M80" s="1" t="str">
        <f>IF(+'Units to Clean'!$B33="Y",+M34,"")</f>
        <v/>
      </c>
      <c r="N80" s="1" t="str">
        <f>IF(+'Units to Clean'!$B33="Y",+N34,"")</f>
        <v/>
      </c>
      <c r="O80" s="1" t="str">
        <f>IF(+'Units to Clean'!$B33="Y",+O34,"")</f>
        <v/>
      </c>
    </row>
    <row r="81" spans="1:15" x14ac:dyDescent="0.35">
      <c r="A81" s="29" t="str">
        <f t="shared" si="0"/>
        <v/>
      </c>
      <c r="B81" s="1" t="str">
        <f>IF(+'Units to Clean'!$B34="Y",+B35,"")</f>
        <v/>
      </c>
      <c r="C81" s="1" t="str">
        <f>IF(+'Units to Clean'!$B34="Y",+C35,"")</f>
        <v/>
      </c>
      <c r="D81" s="1" t="str">
        <f>IF(+'Units to Clean'!$B34="Y",+D35,"")</f>
        <v/>
      </c>
      <c r="E81" s="1" t="str">
        <f>IF(+'Units to Clean'!$B34="Y",+E35,"")</f>
        <v/>
      </c>
      <c r="F81" s="1" t="str">
        <f>IF(+'Units to Clean'!$B34="Y",+F35,"")</f>
        <v/>
      </c>
      <c r="G81" s="1" t="str">
        <f>IF(+'Units to Clean'!$B34="Y",+G35,"")</f>
        <v/>
      </c>
      <c r="H81" s="1" t="str">
        <f>IF(+'Units to Clean'!$B34="Y",+H35,"")</f>
        <v/>
      </c>
      <c r="I81" s="1" t="str">
        <f>IF(+'Units to Clean'!$B34="Y",+I35,"")</f>
        <v/>
      </c>
      <c r="J81" s="1" t="str">
        <f>IF(+'Units to Clean'!$B34="Y",+J35,"")</f>
        <v/>
      </c>
      <c r="K81" s="1" t="str">
        <f>IF(+'Units to Clean'!$B34="Y",+K35,"")</f>
        <v/>
      </c>
      <c r="L81" s="1" t="str">
        <f>IF(+'Units to Clean'!$B34="Y",+L35,"")</f>
        <v/>
      </c>
      <c r="M81" s="1" t="str">
        <f>IF(+'Units to Clean'!$B34="Y",+M35,"")</f>
        <v/>
      </c>
      <c r="N81" s="1" t="str">
        <f>IF(+'Units to Clean'!$B34="Y",+N35,"")</f>
        <v/>
      </c>
      <c r="O81" s="1" t="str">
        <f>IF(+'Units to Clean'!$B34="Y",+O35,"")</f>
        <v/>
      </c>
    </row>
    <row r="82" spans="1:15" x14ac:dyDescent="0.35">
      <c r="A82" s="29" t="str">
        <f t="shared" si="0"/>
        <v/>
      </c>
      <c r="B82" s="1" t="str">
        <f>IF(+'Units to Clean'!$B35="Y",+B36,"")</f>
        <v/>
      </c>
      <c r="C82" s="1" t="str">
        <f>IF(+'Units to Clean'!$B35="Y",+C36,"")</f>
        <v/>
      </c>
      <c r="D82" s="1" t="str">
        <f>IF(+'Units to Clean'!$B35="Y",+D36,"")</f>
        <v/>
      </c>
      <c r="E82" s="1" t="str">
        <f>IF(+'Units to Clean'!$B35="Y",+E36,"")</f>
        <v/>
      </c>
      <c r="F82" s="1" t="str">
        <f>IF(+'Units to Clean'!$B35="Y",+F36,"")</f>
        <v/>
      </c>
      <c r="G82" s="1" t="str">
        <f>IF(+'Units to Clean'!$B35="Y",+G36,"")</f>
        <v/>
      </c>
      <c r="H82" s="1" t="str">
        <f>IF(+'Units to Clean'!$B35="Y",+H36,"")</f>
        <v/>
      </c>
      <c r="I82" s="1" t="str">
        <f>IF(+'Units to Clean'!$B35="Y",+I36,"")</f>
        <v/>
      </c>
      <c r="J82" s="1" t="str">
        <f>IF(+'Units to Clean'!$B35="Y",+J36,"")</f>
        <v/>
      </c>
      <c r="K82" s="1" t="str">
        <f>IF(+'Units to Clean'!$B35="Y",+K36,"")</f>
        <v/>
      </c>
      <c r="L82" s="1" t="str">
        <f>IF(+'Units to Clean'!$B35="Y",+L36,"")</f>
        <v/>
      </c>
      <c r="M82" s="1" t="str">
        <f>IF(+'Units to Clean'!$B35="Y",+M36,"")</f>
        <v/>
      </c>
      <c r="N82" s="1" t="str">
        <f>IF(+'Units to Clean'!$B35="Y",+N36,"")</f>
        <v/>
      </c>
      <c r="O82" s="1" t="str">
        <f>IF(+'Units to Clean'!$B35="Y",+O36,"")</f>
        <v/>
      </c>
    </row>
    <row r="83" spans="1:15" x14ac:dyDescent="0.35">
      <c r="A83" s="29" t="str">
        <f t="shared" si="0"/>
        <v/>
      </c>
      <c r="B83" s="1" t="str">
        <f>IF(+'Units to Clean'!$B36="Y",+B37,"")</f>
        <v/>
      </c>
      <c r="C83" s="1" t="str">
        <f>IF(+'Units to Clean'!$B36="Y",+C37,"")</f>
        <v/>
      </c>
      <c r="D83" s="1" t="str">
        <f>IF(+'Units to Clean'!$B36="Y",+D37,"")</f>
        <v/>
      </c>
      <c r="E83" s="1" t="str">
        <f>IF(+'Units to Clean'!$B36="Y",+E37,"")</f>
        <v/>
      </c>
      <c r="F83" s="1" t="str">
        <f>IF(+'Units to Clean'!$B36="Y",+F37,"")</f>
        <v/>
      </c>
      <c r="G83" s="1" t="str">
        <f>IF(+'Units to Clean'!$B36="Y",+G37,"")</f>
        <v/>
      </c>
      <c r="H83" s="1" t="str">
        <f>IF(+'Units to Clean'!$B36="Y",+H37,"")</f>
        <v/>
      </c>
      <c r="I83" s="1" t="str">
        <f>IF(+'Units to Clean'!$B36="Y",+I37,"")</f>
        <v/>
      </c>
      <c r="J83" s="1" t="str">
        <f>IF(+'Units to Clean'!$B36="Y",+J37,"")</f>
        <v/>
      </c>
      <c r="K83" s="1" t="str">
        <f>IF(+'Units to Clean'!$B36="Y",+K37,"")</f>
        <v/>
      </c>
      <c r="L83" s="1" t="str">
        <f>IF(+'Units to Clean'!$B36="Y",+L37,"")</f>
        <v/>
      </c>
      <c r="M83" s="1" t="str">
        <f>IF(+'Units to Clean'!$B36="Y",+M37,"")</f>
        <v/>
      </c>
      <c r="N83" s="1" t="str">
        <f>IF(+'Units to Clean'!$B36="Y",+N37,"")</f>
        <v/>
      </c>
      <c r="O83" s="1" t="str">
        <f>IF(+'Units to Clean'!$B36="Y",+O37,"")</f>
        <v/>
      </c>
    </row>
    <row r="84" spans="1:15" x14ac:dyDescent="0.35">
      <c r="A84" s="29" t="str">
        <f t="shared" si="0"/>
        <v/>
      </c>
      <c r="B84" s="1" t="str">
        <f>IF(+'Units to Clean'!$B37="Y",+B38,"")</f>
        <v/>
      </c>
      <c r="C84" s="1" t="str">
        <f>IF(+'Units to Clean'!$B37="Y",+C38,"")</f>
        <v/>
      </c>
      <c r="D84" s="1" t="str">
        <f>IF(+'Units to Clean'!$B37="Y",+D38,"")</f>
        <v/>
      </c>
      <c r="E84" s="1" t="str">
        <f>IF(+'Units to Clean'!$B37="Y",+E38,"")</f>
        <v/>
      </c>
      <c r="F84" s="1" t="str">
        <f>IF(+'Units to Clean'!$B37="Y",+F38,"")</f>
        <v/>
      </c>
      <c r="G84" s="1" t="str">
        <f>IF(+'Units to Clean'!$B37="Y",+G38,"")</f>
        <v/>
      </c>
      <c r="H84" s="1" t="str">
        <f>IF(+'Units to Clean'!$B37="Y",+H38,"")</f>
        <v/>
      </c>
      <c r="I84" s="1" t="str">
        <f>IF(+'Units to Clean'!$B37="Y",+I38,"")</f>
        <v/>
      </c>
      <c r="J84" s="1" t="str">
        <f>IF(+'Units to Clean'!$B37="Y",+J38,"")</f>
        <v/>
      </c>
      <c r="K84" s="1" t="str">
        <f>IF(+'Units to Clean'!$B37="Y",+K38,"")</f>
        <v/>
      </c>
      <c r="L84" s="1" t="str">
        <f>IF(+'Units to Clean'!$B37="Y",+L38,"")</f>
        <v/>
      </c>
      <c r="M84" s="1" t="str">
        <f>IF(+'Units to Clean'!$B37="Y",+M38,"")</f>
        <v/>
      </c>
      <c r="N84" s="1" t="str">
        <f>IF(+'Units to Clean'!$B37="Y",+N38,"")</f>
        <v/>
      </c>
      <c r="O84" s="1" t="str">
        <f>IF(+'Units to Clean'!$B37="Y",+O38,"")</f>
        <v/>
      </c>
    </row>
    <row r="85" spans="1:15" x14ac:dyDescent="0.35">
      <c r="A85" s="29" t="str">
        <f t="shared" si="0"/>
        <v/>
      </c>
      <c r="B85" s="1" t="str">
        <f>IF(+'Units to Clean'!$B38="Y",+B39,"")</f>
        <v/>
      </c>
      <c r="C85" s="1" t="str">
        <f>IF(+'Units to Clean'!$B38="Y",+C39,"")</f>
        <v/>
      </c>
      <c r="D85" s="1" t="str">
        <f>IF(+'Units to Clean'!$B38="Y",+D39,"")</f>
        <v/>
      </c>
      <c r="E85" s="1" t="str">
        <f>IF(+'Units to Clean'!$B38="Y",+E39,"")</f>
        <v/>
      </c>
      <c r="F85" s="1" t="str">
        <f>IF(+'Units to Clean'!$B38="Y",+F39,"")</f>
        <v/>
      </c>
      <c r="G85" s="1" t="str">
        <f>IF(+'Units to Clean'!$B38="Y",+G39,"")</f>
        <v/>
      </c>
      <c r="H85" s="1" t="str">
        <f>IF(+'Units to Clean'!$B38="Y",+H39,"")</f>
        <v/>
      </c>
      <c r="I85" s="1" t="str">
        <f>IF(+'Units to Clean'!$B38="Y",+I39,"")</f>
        <v/>
      </c>
      <c r="J85" s="1" t="str">
        <f>IF(+'Units to Clean'!$B38="Y",+J39,"")</f>
        <v/>
      </c>
      <c r="K85" s="1" t="str">
        <f>IF(+'Units to Clean'!$B38="Y",+K39,"")</f>
        <v/>
      </c>
      <c r="L85" s="1" t="str">
        <f>IF(+'Units to Clean'!$B38="Y",+L39,"")</f>
        <v/>
      </c>
      <c r="M85" s="1" t="str">
        <f>IF(+'Units to Clean'!$B38="Y",+M39,"")</f>
        <v/>
      </c>
      <c r="N85" s="1" t="str">
        <f>IF(+'Units to Clean'!$B38="Y",+N39,"")</f>
        <v/>
      </c>
      <c r="O85" s="1" t="str">
        <f>IF(+'Units to Clean'!$B38="Y",+O39,"")</f>
        <v/>
      </c>
    </row>
    <row r="86" spans="1:15" x14ac:dyDescent="0.35">
      <c r="A86" s="29" t="str">
        <f t="shared" si="0"/>
        <v/>
      </c>
      <c r="B86" s="1" t="str">
        <f>IF(+'Units to Clean'!$B39="Y",+B40,"")</f>
        <v/>
      </c>
      <c r="C86" s="1" t="str">
        <f>IF(+'Units to Clean'!$B39="Y",+C40,"")</f>
        <v/>
      </c>
      <c r="D86" s="1" t="str">
        <f>IF(+'Units to Clean'!$B39="Y",+D40,"")</f>
        <v/>
      </c>
      <c r="E86" s="1" t="str">
        <f>IF(+'Units to Clean'!$B39="Y",+E40,"")</f>
        <v/>
      </c>
      <c r="F86" s="1" t="str">
        <f>IF(+'Units to Clean'!$B39="Y",+F40,"")</f>
        <v/>
      </c>
      <c r="G86" s="1" t="str">
        <f>IF(+'Units to Clean'!$B39="Y",+G40,"")</f>
        <v/>
      </c>
      <c r="H86" s="1" t="str">
        <f>IF(+'Units to Clean'!$B39="Y",+H40,"")</f>
        <v/>
      </c>
      <c r="I86" s="1" t="str">
        <f>IF(+'Units to Clean'!$B39="Y",+I40,"")</f>
        <v/>
      </c>
      <c r="J86" s="1" t="str">
        <f>IF(+'Units to Clean'!$B39="Y",+J40,"")</f>
        <v/>
      </c>
      <c r="K86" s="1" t="str">
        <f>IF(+'Units to Clean'!$B39="Y",+K40,"")</f>
        <v/>
      </c>
      <c r="L86" s="1" t="str">
        <f>IF(+'Units to Clean'!$B39="Y",+L40,"")</f>
        <v/>
      </c>
      <c r="M86" s="1" t="str">
        <f>IF(+'Units to Clean'!$B39="Y",+M40,"")</f>
        <v/>
      </c>
      <c r="N86" s="1" t="str">
        <f>IF(+'Units to Clean'!$B39="Y",+N40,"")</f>
        <v/>
      </c>
      <c r="O86" s="1" t="str">
        <f>IF(+'Units to Clean'!$B39="Y",+O40,"")</f>
        <v/>
      </c>
    </row>
    <row r="87" spans="1:15" x14ac:dyDescent="0.35">
      <c r="A87" s="1" t="s">
        <v>42</v>
      </c>
      <c r="B87" s="1">
        <f t="shared" ref="B87:O87" si="1">SUM(B54:B86)</f>
        <v>0</v>
      </c>
      <c r="C87" s="1">
        <f t="shared" si="1"/>
        <v>0</v>
      </c>
      <c r="D87" s="1">
        <f t="shared" si="1"/>
        <v>0</v>
      </c>
      <c r="E87" s="1">
        <f t="shared" si="1"/>
        <v>0</v>
      </c>
      <c r="F87" s="1">
        <f t="shared" si="1"/>
        <v>0</v>
      </c>
      <c r="G87" s="1">
        <f t="shared" si="1"/>
        <v>0</v>
      </c>
      <c r="H87" s="1">
        <f t="shared" si="1"/>
        <v>0</v>
      </c>
      <c r="I87" s="1">
        <f t="shared" si="1"/>
        <v>0</v>
      </c>
      <c r="J87" s="1">
        <f t="shared" si="1"/>
        <v>0</v>
      </c>
      <c r="K87" s="1">
        <f t="shared" si="1"/>
        <v>0</v>
      </c>
      <c r="L87" s="1">
        <f t="shared" si="1"/>
        <v>0</v>
      </c>
      <c r="M87" s="1">
        <f t="shared" si="1"/>
        <v>0</v>
      </c>
      <c r="N87" s="1">
        <f t="shared" si="1"/>
        <v>0</v>
      </c>
      <c r="O87" s="1">
        <f t="shared" si="1"/>
        <v>0</v>
      </c>
    </row>
  </sheetData>
  <sheetProtection algorithmName="SHA-512" hashValue="zqXMTrttQDF7jdsB0C0mO9dXs8BURU16rbJ5vZM5136sI4h4PgrgvxTNkwGW0DegGBCq9M8GBP3HN8tcDxALWg==" saltValue="wxvQP3orek8AznraY5CF1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workbookViewId="0">
      <selection activeCell="B4" sqref="B4"/>
    </sheetView>
  </sheetViews>
  <sheetFormatPr defaultRowHeight="14.5" x14ac:dyDescent="0.35"/>
  <cols>
    <col min="1" max="1" width="48.26953125" customWidth="1"/>
    <col min="2" max="2" width="34.7265625" customWidth="1"/>
    <col min="4" max="4" width="36.6328125" customWidth="1"/>
  </cols>
  <sheetData>
    <row r="1" spans="1:4" s="1" customFormat="1" ht="23.5" x14ac:dyDescent="0.55000000000000004">
      <c r="B1" s="53" t="s">
        <v>46</v>
      </c>
    </row>
    <row r="2" spans="1:4" s="1" customFormat="1" x14ac:dyDescent="0.35"/>
    <row r="3" spans="1:4" s="1" customFormat="1" ht="21" x14ac:dyDescent="0.5">
      <c r="A3" s="23" t="s">
        <v>71</v>
      </c>
      <c r="B3" s="55">
        <f ca="1">TODAY()</f>
        <v>43653</v>
      </c>
    </row>
    <row r="4" spans="1:4" s="1" customFormat="1" ht="21" x14ac:dyDescent="0.5">
      <c r="A4" s="24" t="s">
        <v>19</v>
      </c>
      <c r="B4" s="40">
        <v>1</v>
      </c>
      <c r="D4" s="1" t="s">
        <v>37</v>
      </c>
    </row>
    <row r="5" spans="1:4" s="1" customFormat="1" ht="21" x14ac:dyDescent="0.5">
      <c r="A5" s="23" t="s">
        <v>49</v>
      </c>
      <c r="B5" s="54" t="str">
        <f ca="1">TEXT(B3+1,"ddd")</f>
        <v>Mon</v>
      </c>
      <c r="C5" s="30" t="s">
        <v>50</v>
      </c>
      <c r="D5" s="54" t="str">
        <f ca="1">IF(+B4&lt;8,+TEXT(+B3+B4,"ddd"),"Orders cannot exceed 7 Days")</f>
        <v>Mon</v>
      </c>
    </row>
    <row r="6" spans="1:4" s="1" customFormat="1" ht="18.5" x14ac:dyDescent="0.45">
      <c r="A6" s="25" t="s">
        <v>40</v>
      </c>
      <c r="B6" s="1" t="s">
        <v>45</v>
      </c>
    </row>
    <row r="7" spans="1:4" s="1" customFormat="1" ht="23.5" x14ac:dyDescent="0.55000000000000004">
      <c r="A7" s="26" t="str">
        <f>IF('Unit Configuration'!A8&gt;1,+'Unit Configuration'!A8,"")</f>
        <v/>
      </c>
      <c r="B7" s="22"/>
    </row>
    <row r="8" spans="1:4" s="1" customFormat="1" ht="23.5" x14ac:dyDescent="0.55000000000000004">
      <c r="A8" s="26" t="str">
        <f>IF('Unit Configuration'!A9&gt;1,+'Unit Configuration'!A9,"")</f>
        <v/>
      </c>
      <c r="B8" s="22"/>
    </row>
    <row r="9" spans="1:4" s="1" customFormat="1" ht="23.5" x14ac:dyDescent="0.55000000000000004">
      <c r="A9" s="26" t="str">
        <f>IF('Unit Configuration'!A10&gt;1,+'Unit Configuration'!A10,"")</f>
        <v/>
      </c>
      <c r="B9" s="22"/>
    </row>
    <row r="10" spans="1:4" s="1" customFormat="1" ht="23.5" x14ac:dyDescent="0.55000000000000004">
      <c r="A10" s="26" t="str">
        <f>IF('Unit Configuration'!A11&gt;1,+'Unit Configuration'!A11,"")</f>
        <v/>
      </c>
      <c r="B10" s="22"/>
    </row>
    <row r="11" spans="1:4" s="1" customFormat="1" ht="23.5" x14ac:dyDescent="0.55000000000000004">
      <c r="A11" s="26" t="str">
        <f>IF('Unit Configuration'!A12&gt;1,+'Unit Configuration'!A12,"")</f>
        <v/>
      </c>
      <c r="B11" s="22"/>
    </row>
    <row r="12" spans="1:4" s="1" customFormat="1" ht="23.5" x14ac:dyDescent="0.55000000000000004">
      <c r="A12" s="26" t="str">
        <f>IF('Unit Configuration'!A13&gt;1,+'Unit Configuration'!A13,"")</f>
        <v/>
      </c>
      <c r="B12" s="22"/>
    </row>
    <row r="13" spans="1:4" s="1" customFormat="1" ht="23.5" x14ac:dyDescent="0.55000000000000004">
      <c r="A13" s="26" t="str">
        <f>IF('Unit Configuration'!A14&gt;1,+'Unit Configuration'!A14,"")</f>
        <v/>
      </c>
      <c r="B13" s="22"/>
    </row>
    <row r="14" spans="1:4" s="1" customFormat="1" ht="23.5" x14ac:dyDescent="0.55000000000000004">
      <c r="A14" s="26" t="str">
        <f>IF('Unit Configuration'!A15&gt;1,+'Unit Configuration'!A15,"")</f>
        <v/>
      </c>
      <c r="B14" s="22"/>
    </row>
    <row r="15" spans="1:4" s="1" customFormat="1" ht="23.5" x14ac:dyDescent="0.55000000000000004">
      <c r="A15" s="26" t="str">
        <f>IF('Unit Configuration'!A16&gt;1,+'Unit Configuration'!A16,"")</f>
        <v/>
      </c>
      <c r="B15" s="22"/>
    </row>
    <row r="16" spans="1:4" ht="23.5" x14ac:dyDescent="0.55000000000000004">
      <c r="A16" s="20" t="str">
        <f>IF('Unit Configuration'!A17&gt;1,+'Unit Configuration'!A17,"")</f>
        <v/>
      </c>
      <c r="B16" s="22"/>
    </row>
    <row r="17" spans="1:2" ht="23.5" x14ac:dyDescent="0.55000000000000004">
      <c r="A17" s="20" t="str">
        <f>IF('Unit Configuration'!A18&gt;1,+'Unit Configuration'!A18,"")</f>
        <v/>
      </c>
      <c r="B17" s="22"/>
    </row>
    <row r="18" spans="1:2" ht="23.5" x14ac:dyDescent="0.55000000000000004">
      <c r="A18" s="20" t="str">
        <f>IF('Unit Configuration'!A19&gt;1,+'Unit Configuration'!A19,"")</f>
        <v/>
      </c>
      <c r="B18" s="22"/>
    </row>
    <row r="19" spans="1:2" ht="23.5" x14ac:dyDescent="0.55000000000000004">
      <c r="A19" s="20" t="str">
        <f>IF('Unit Configuration'!A20&gt;1,+'Unit Configuration'!A20,"")</f>
        <v/>
      </c>
      <c r="B19" s="22"/>
    </row>
    <row r="20" spans="1:2" ht="23.5" x14ac:dyDescent="0.55000000000000004">
      <c r="A20" s="20" t="str">
        <f>IF('Unit Configuration'!A21&gt;1,+'Unit Configuration'!A21,"")</f>
        <v/>
      </c>
      <c r="B20" s="22"/>
    </row>
    <row r="21" spans="1:2" ht="23.5" x14ac:dyDescent="0.55000000000000004">
      <c r="A21" s="20" t="str">
        <f>IF('Unit Configuration'!A22&gt;1,+'Unit Configuration'!A22,"")</f>
        <v/>
      </c>
      <c r="B21" s="22"/>
    </row>
    <row r="22" spans="1:2" ht="23.5" x14ac:dyDescent="0.55000000000000004">
      <c r="A22" s="20" t="str">
        <f>IF('Unit Configuration'!A23&gt;1,+'Unit Configuration'!A23,"")</f>
        <v/>
      </c>
      <c r="B22" s="22"/>
    </row>
    <row r="23" spans="1:2" ht="23.5" x14ac:dyDescent="0.55000000000000004">
      <c r="A23" s="20" t="str">
        <f>IF('Unit Configuration'!A24&gt;1,+'Unit Configuration'!A24,"")</f>
        <v/>
      </c>
      <c r="B23" s="22"/>
    </row>
    <row r="24" spans="1:2" ht="23.5" x14ac:dyDescent="0.55000000000000004">
      <c r="A24" s="20" t="str">
        <f>IF('Unit Configuration'!A25&gt;1,+'Unit Configuration'!A25,"")</f>
        <v/>
      </c>
      <c r="B24" s="22"/>
    </row>
    <row r="25" spans="1:2" ht="23.5" x14ac:dyDescent="0.55000000000000004">
      <c r="A25" s="20" t="str">
        <f>IF('Unit Configuration'!A26&gt;1,+'Unit Configuration'!A26,"")</f>
        <v/>
      </c>
      <c r="B25" s="22"/>
    </row>
    <row r="26" spans="1:2" ht="23.5" x14ac:dyDescent="0.55000000000000004">
      <c r="A26" s="20" t="str">
        <f>IF('Unit Configuration'!A27&gt;1,+'Unit Configuration'!A27,"")</f>
        <v/>
      </c>
      <c r="B26" s="22"/>
    </row>
    <row r="27" spans="1:2" ht="23.5" x14ac:dyDescent="0.55000000000000004">
      <c r="A27" s="20" t="str">
        <f>IF('Unit Configuration'!A28&gt;1,+'Unit Configuration'!A28,"")</f>
        <v/>
      </c>
      <c r="B27" s="22"/>
    </row>
    <row r="28" spans="1:2" ht="23.5" x14ac:dyDescent="0.55000000000000004">
      <c r="A28" s="20" t="str">
        <f>IF('Unit Configuration'!A29&gt;1,+'Unit Configuration'!A29,"")</f>
        <v/>
      </c>
      <c r="B28" s="22"/>
    </row>
    <row r="29" spans="1:2" ht="23.5" x14ac:dyDescent="0.55000000000000004">
      <c r="A29" s="20" t="str">
        <f>IF('Unit Configuration'!A30&gt;1,+'Unit Configuration'!A30,"")</f>
        <v/>
      </c>
      <c r="B29" s="22"/>
    </row>
    <row r="30" spans="1:2" ht="23.5" x14ac:dyDescent="0.55000000000000004">
      <c r="A30" s="20" t="str">
        <f>IF('Unit Configuration'!A31&gt;1,+'Unit Configuration'!A31,"")</f>
        <v/>
      </c>
      <c r="B30" s="22"/>
    </row>
    <row r="31" spans="1:2" ht="23.5" x14ac:dyDescent="0.55000000000000004">
      <c r="A31" s="20" t="str">
        <f>IF('Unit Configuration'!A32&gt;1,+'Unit Configuration'!A32,"")</f>
        <v/>
      </c>
      <c r="B31" s="22"/>
    </row>
    <row r="32" spans="1:2" ht="23.5" x14ac:dyDescent="0.55000000000000004">
      <c r="A32" s="20" t="str">
        <f>IF('Unit Configuration'!A33&gt;1,+'Unit Configuration'!A33,"")</f>
        <v/>
      </c>
      <c r="B32" s="22"/>
    </row>
    <row r="33" spans="1:2" ht="23.5" x14ac:dyDescent="0.55000000000000004">
      <c r="A33" s="20" t="str">
        <f>IF('Unit Configuration'!A34&gt;1,+'Unit Configuration'!A34,"")</f>
        <v/>
      </c>
      <c r="B33" s="22"/>
    </row>
    <row r="34" spans="1:2" ht="23.5" x14ac:dyDescent="0.55000000000000004">
      <c r="A34" s="20" t="str">
        <f>IF('Unit Configuration'!A35&gt;1,+'Unit Configuration'!A35,"")</f>
        <v/>
      </c>
      <c r="B34" s="22"/>
    </row>
    <row r="35" spans="1:2" ht="23.5" x14ac:dyDescent="0.55000000000000004">
      <c r="A35" s="20" t="str">
        <f>IF('Unit Configuration'!A36&gt;1,+'Unit Configuration'!A36,"")</f>
        <v/>
      </c>
      <c r="B35" s="22"/>
    </row>
    <row r="36" spans="1:2" ht="23.5" x14ac:dyDescent="0.55000000000000004">
      <c r="A36" s="20" t="str">
        <f>IF('Unit Configuration'!A37&gt;1,+'Unit Configuration'!A37,"")</f>
        <v/>
      </c>
      <c r="B36" s="22"/>
    </row>
    <row r="37" spans="1:2" ht="23.5" x14ac:dyDescent="0.55000000000000004">
      <c r="A37" s="20" t="str">
        <f>IF('Unit Configuration'!A38&gt;1,+'Unit Configuration'!A38,"")</f>
        <v/>
      </c>
      <c r="B37" s="22"/>
    </row>
    <row r="38" spans="1:2" ht="23.5" x14ac:dyDescent="0.55000000000000004">
      <c r="A38" s="20" t="str">
        <f>IF('Unit Configuration'!A39&gt;1,+'Unit Configuration'!A39,"")</f>
        <v/>
      </c>
      <c r="B38" s="22"/>
    </row>
    <row r="39" spans="1:2" ht="23.5" x14ac:dyDescent="0.55000000000000004">
      <c r="A39" s="20" t="str">
        <f>IF('Unit Configuration'!A40&gt;1,+'Unit Configuration'!A40,"")</f>
        <v/>
      </c>
      <c r="B39" s="22"/>
    </row>
    <row r="40" spans="1:2" ht="23.5" x14ac:dyDescent="0.55000000000000004">
      <c r="A40" s="19" t="str">
        <f>IF('Unit Configuration'!A41&gt;1,+'Unit Configuration'!A41,"")</f>
        <v/>
      </c>
      <c r="B40" s="22"/>
    </row>
    <row r="41" spans="1:2" ht="23.5" x14ac:dyDescent="0.55000000000000004">
      <c r="A41" s="19" t="str">
        <f>IF('Unit Configuration'!A42&gt;1,+'Unit Configuration'!A42,"")</f>
        <v/>
      </c>
      <c r="B41" s="22"/>
    </row>
  </sheetData>
  <sheetProtection algorithmName="SHA-512" hashValue="W6IKsq0Nn+B7FL9+G2NkcsNlK3DPGB/k5XRnCMHB0Q2mxMZqbAa7q0FhFjRgIJB499J9b7Pblf0xwZ1F9Q6zLQ==" saltValue="nSvN2hKEilM3i1898LHvbQ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9"/>
  <sheetViews>
    <sheetView workbookViewId="0">
      <selection activeCell="B6" sqref="B6:B19"/>
    </sheetView>
  </sheetViews>
  <sheetFormatPr defaultRowHeight="14.5" x14ac:dyDescent="0.35"/>
  <cols>
    <col min="1" max="1" width="11.1796875" style="1" customWidth="1"/>
    <col min="2" max="2" width="13.26953125" style="1" bestFit="1" customWidth="1"/>
    <col min="3" max="3" width="48.36328125" style="1" customWidth="1"/>
    <col min="4" max="4" width="14.54296875" style="1" customWidth="1"/>
    <col min="5" max="5" width="8.36328125" style="1" customWidth="1"/>
    <col min="6" max="6" width="13.453125" bestFit="1" customWidth="1"/>
  </cols>
  <sheetData>
    <row r="1" spans="1:6" ht="26" x14ac:dyDescent="0.6">
      <c r="C1" s="27" t="s">
        <v>17</v>
      </c>
    </row>
    <row r="2" spans="1:6" ht="21" x14ac:dyDescent="0.5">
      <c r="C2" s="28" t="s">
        <v>0</v>
      </c>
    </row>
    <row r="4" spans="1:6" ht="21" x14ac:dyDescent="0.5">
      <c r="A4" s="57" t="s">
        <v>20</v>
      </c>
      <c r="B4" s="58"/>
      <c r="C4" s="24" t="s">
        <v>51</v>
      </c>
      <c r="D4" s="41" t="str">
        <f ca="1">+'Units to Clean'!B5</f>
        <v>Mon</v>
      </c>
      <c r="E4" s="42" t="s">
        <v>50</v>
      </c>
      <c r="F4" s="43" t="str">
        <f ca="1">+'Units to Clean'!D5</f>
        <v>Mon</v>
      </c>
    </row>
    <row r="5" spans="1:6" ht="21" x14ac:dyDescent="0.5">
      <c r="A5" s="25" t="s">
        <v>52</v>
      </c>
      <c r="B5" s="44">
        <f ca="1">+'Units to Clean'!B3</f>
        <v>43653</v>
      </c>
      <c r="C5" s="30" t="str">
        <f>IF('Units to Clean'!B4&gt;7,"Linen Hire is for a Maximum of 7 days","Linen Requirements")</f>
        <v>Linen Requirements</v>
      </c>
      <c r="D5" s="56" t="s">
        <v>16</v>
      </c>
      <c r="E5" s="56"/>
    </row>
    <row r="6" spans="1:6" ht="23.5" x14ac:dyDescent="0.55000000000000004">
      <c r="A6" s="16" t="s">
        <v>1</v>
      </c>
      <c r="B6" s="17"/>
      <c r="C6" s="31">
        <f>IF(+'Units to Clean'!$B$4&lt;8,+'Unit Configuration'!B87,"")</f>
        <v>0</v>
      </c>
      <c r="D6" s="21" t="str">
        <f>IF(+'Units to Clean'!$B$4&gt;7,"",+A6)</f>
        <v>KS</v>
      </c>
      <c r="E6" s="12" t="str">
        <f>IF('Units to Clean'!$B$4&gt;7,"0",+Instructions!C112)</f>
        <v>0</v>
      </c>
      <c r="F6" s="1"/>
    </row>
    <row r="7" spans="1:6" ht="23.5" x14ac:dyDescent="0.55000000000000004">
      <c r="A7" s="16" t="s">
        <v>2</v>
      </c>
      <c r="B7" s="17"/>
      <c r="C7" s="31">
        <f>IF(+'Units to Clean'!$B$4&lt;8,+'Unit Configuration'!C87,"")</f>
        <v>0</v>
      </c>
      <c r="D7" s="21" t="str">
        <f>IF(+'Units to Clean'!$B$4&gt;7,"",+A7)</f>
        <v>KSS</v>
      </c>
      <c r="E7" s="12" t="str">
        <f>IF('Units to Clean'!$B$4&gt;7,"0",+Instructions!C113)</f>
        <v>0</v>
      </c>
      <c r="F7" s="1"/>
    </row>
    <row r="8" spans="1:6" ht="23.5" x14ac:dyDescent="0.55000000000000004">
      <c r="A8" s="16" t="s">
        <v>3</v>
      </c>
      <c r="B8" s="17"/>
      <c r="C8" s="31">
        <f>IF(+'Units to Clean'!$B$4&lt;8,+'Unit Configuration'!D87,"")</f>
        <v>0</v>
      </c>
      <c r="D8" s="21" t="str">
        <f>IF(+'Units to Clean'!$B$4&gt;7,"",+A8)</f>
        <v>QS</v>
      </c>
      <c r="E8" s="12" t="str">
        <f>IF('Units to Clean'!$B$4&gt;7,"0",+Instructions!C114)</f>
        <v>0</v>
      </c>
      <c r="F8" s="1"/>
    </row>
    <row r="9" spans="1:6" ht="23.5" x14ac:dyDescent="0.55000000000000004">
      <c r="A9" s="16" t="s">
        <v>4</v>
      </c>
      <c r="B9" s="17"/>
      <c r="C9" s="31">
        <f>IF(+'Units to Clean'!$B$4&lt;8,+'Unit Configuration'!E87,"")</f>
        <v>0</v>
      </c>
      <c r="D9" s="21" t="str">
        <f>IF(+'Units to Clean'!$B$4&gt;7,"",+A9)</f>
        <v>QSS</v>
      </c>
      <c r="E9" s="12" t="str">
        <f>IF('Units to Clean'!$B$4&gt;7,"0",+Instructions!C115)</f>
        <v>0</v>
      </c>
      <c r="F9" s="1"/>
    </row>
    <row r="10" spans="1:6" ht="23.5" x14ac:dyDescent="0.55000000000000004">
      <c r="A10" s="16" t="s">
        <v>5</v>
      </c>
      <c r="B10" s="17"/>
      <c r="C10" s="31">
        <f>IF(+'Units to Clean'!$B$4&lt;8,+'Unit Configuration'!F87,"")</f>
        <v>0</v>
      </c>
      <c r="D10" s="21" t="str">
        <f>IF(+'Units to Clean'!$B$4&gt;7,"",+A10)</f>
        <v>SS</v>
      </c>
      <c r="E10" s="12" t="str">
        <f>IF('Units to Clean'!$B$4&gt;7,"0",+Instructions!C116)</f>
        <v>0</v>
      </c>
      <c r="F10" s="1"/>
    </row>
    <row r="11" spans="1:6" ht="23.5" x14ac:dyDescent="0.55000000000000004">
      <c r="A11" s="16" t="s">
        <v>6</v>
      </c>
      <c r="B11" s="17"/>
      <c r="C11" s="31">
        <f>IF(+'Units to Clean'!$B$4&lt;8,+'Unit Configuration'!G87,"")</f>
        <v>0</v>
      </c>
      <c r="D11" s="21" t="str">
        <f>IF(+'Units to Clean'!$B$4&gt;7,"",+A11)</f>
        <v>SSS</v>
      </c>
      <c r="E11" s="12" t="str">
        <f>IF('Units to Clean'!$B$4&gt;7,"0",+Instructions!C117)</f>
        <v>0</v>
      </c>
      <c r="F11" s="1"/>
    </row>
    <row r="12" spans="1:6" ht="23.5" x14ac:dyDescent="0.55000000000000004">
      <c r="A12" s="16" t="s">
        <v>7</v>
      </c>
      <c r="B12" s="17"/>
      <c r="C12" s="31">
        <f>IF(+'Units to Clean'!$B$4&lt;8,+'Unit Configuration'!H87,"")</f>
        <v>0</v>
      </c>
      <c r="D12" s="21" t="str">
        <f>IF(+'Units to Clean'!$B$4&gt;7,"",+A12)</f>
        <v>PC</v>
      </c>
      <c r="E12" s="12" t="str">
        <f>IF('Units to Clean'!$B$4&gt;7,"0",+Instructions!C118)</f>
        <v>0</v>
      </c>
      <c r="F12" s="1"/>
    </row>
    <row r="13" spans="1:6" ht="23.5" x14ac:dyDescent="0.55000000000000004">
      <c r="A13" s="16" t="s">
        <v>8</v>
      </c>
      <c r="B13" s="17"/>
      <c r="C13" s="31">
        <f>IF(+'Units to Clean'!$B$4&lt;8,+'Unit Configuration'!I87,"")</f>
        <v>0</v>
      </c>
      <c r="D13" s="21" t="str">
        <f>IF(+'Units to Clean'!$B$4&gt;7,"",+A13)</f>
        <v>PCS</v>
      </c>
      <c r="E13" s="12" t="str">
        <f>IF('Units to Clean'!$B$4&gt;7,"0",+Instructions!C119)</f>
        <v>0</v>
      </c>
      <c r="F13" s="1"/>
    </row>
    <row r="14" spans="1:6" ht="23.5" x14ac:dyDescent="0.55000000000000004">
      <c r="A14" s="16" t="s">
        <v>9</v>
      </c>
      <c r="B14" s="17"/>
      <c r="C14" s="31">
        <f>IF(+'Units to Clean'!$B$4&lt;8,+'Unit Configuration'!J87,"")</f>
        <v>0</v>
      </c>
      <c r="D14" s="21" t="str">
        <f>IF(+'Units to Clean'!$B$4&gt;7,"",+A14)</f>
        <v>BT</v>
      </c>
      <c r="E14" s="12" t="str">
        <f>IF('Units to Clean'!$B$4&gt;7,"0",+Instructions!C120)</f>
        <v>0</v>
      </c>
      <c r="F14" s="1"/>
    </row>
    <row r="15" spans="1:6" ht="23.5" x14ac:dyDescent="0.55000000000000004">
      <c r="A15" s="16" t="s">
        <v>10</v>
      </c>
      <c r="B15" s="17"/>
      <c r="C15" s="31">
        <f>IF(+'Units to Clean'!$B$4&lt;8,+'Unit Configuration'!K87,"")</f>
        <v>0</v>
      </c>
      <c r="D15" s="21" t="str">
        <f>IF(+'Units to Clean'!$B$4&gt;7,"",+A15)</f>
        <v>BM</v>
      </c>
      <c r="E15" s="12" t="str">
        <f>IF('Units to Clean'!$B$4&gt;7,"0",+Instructions!C121)</f>
        <v>0</v>
      </c>
      <c r="F15" s="1"/>
    </row>
    <row r="16" spans="1:6" ht="23.5" x14ac:dyDescent="0.55000000000000004">
      <c r="A16" s="16" t="s">
        <v>11</v>
      </c>
      <c r="B16" s="17"/>
      <c r="C16" s="31">
        <f>IF(+'Units to Clean'!$B$4&lt;8,+'Unit Configuration'!L87,"")</f>
        <v>0</v>
      </c>
      <c r="D16" s="21" t="str">
        <f>IF(+'Units to Clean'!$B$4&gt;7,"",+A16)</f>
        <v>HT</v>
      </c>
      <c r="E16" s="12" t="str">
        <f>IF('Units to Clean'!$B$4&gt;7,"0",+Instructions!C122)</f>
        <v>0</v>
      </c>
      <c r="F16" s="1"/>
    </row>
    <row r="17" spans="1:14" ht="23.5" x14ac:dyDescent="0.55000000000000004">
      <c r="A17" s="16" t="s">
        <v>12</v>
      </c>
      <c r="B17" s="17"/>
      <c r="C17" s="31">
        <f>IF(+'Units to Clean'!$B$4&lt;8,+'Unit Configuration'!M87,"")</f>
        <v>0</v>
      </c>
      <c r="D17" s="21" t="str">
        <f>IF(+'Units to Clean'!$B$4&gt;7,"",+A17)</f>
        <v>FW</v>
      </c>
      <c r="E17" s="12" t="str">
        <f>IF('Units to Clean'!$B$4&gt;7,"0",+Instructions!C123)</f>
        <v>0</v>
      </c>
      <c r="F17" s="1"/>
    </row>
    <row r="18" spans="1:14" ht="23.5" x14ac:dyDescent="0.55000000000000004">
      <c r="A18" s="16" t="s">
        <v>13</v>
      </c>
      <c r="B18" s="17"/>
      <c r="C18" s="31">
        <f>IF(+'Units to Clean'!$B$4&lt;8,+'Unit Configuration'!N87,"")</f>
        <v>0</v>
      </c>
      <c r="D18" s="21" t="str">
        <f>IF(+'Units to Clean'!$B$4&gt;7,"",+A18)</f>
        <v>TT</v>
      </c>
      <c r="E18" s="12" t="str">
        <f>IF('Units to Clean'!$B$4&gt;7,"0",+Instructions!C124)</f>
        <v>0</v>
      </c>
      <c r="F18" s="1"/>
    </row>
    <row r="19" spans="1:14" ht="23.5" x14ac:dyDescent="0.55000000000000004">
      <c r="A19" s="16" t="s">
        <v>14</v>
      </c>
      <c r="B19" s="17"/>
      <c r="C19" s="31">
        <f>IF(+'Units to Clean'!$B$4&lt;8,+'Unit Configuration'!O87,"")</f>
        <v>0</v>
      </c>
      <c r="D19" s="21" t="str">
        <f>IF(+'Units to Clean'!$B$4&gt;7,"",+A19)</f>
        <v>PT</v>
      </c>
      <c r="E19" s="12" t="str">
        <f>IF('Units to Clean'!$B$4&gt;7,"0",+Instructions!C125)</f>
        <v>0</v>
      </c>
      <c r="F19" s="1"/>
    </row>
    <row r="22" spans="1:14" x14ac:dyDescent="0.35">
      <c r="A22" s="32" t="s">
        <v>38</v>
      </c>
    </row>
    <row r="24" spans="1:14" ht="21" x14ac:dyDescent="0.5">
      <c r="C24" s="33" t="s">
        <v>43</v>
      </c>
    </row>
    <row r="25" spans="1:14" ht="22" customHeight="1" x14ac:dyDescent="0.5">
      <c r="C25" s="30">
        <f>+'Units to Clean'!B4</f>
        <v>1</v>
      </c>
    </row>
    <row r="26" spans="1:14" ht="22" customHeight="1" x14ac:dyDescent="0.5">
      <c r="C26" s="33" t="s">
        <v>44</v>
      </c>
    </row>
    <row r="27" spans="1:14" ht="22" customHeight="1" x14ac:dyDescent="0.35"/>
    <row r="28" spans="1:14" ht="22" customHeight="1" x14ac:dyDescent="0.35">
      <c r="C28" s="1" t="str">
        <f>IF(+'Order Calculation'!$B3="Y",+#REF!,"")</f>
        <v/>
      </c>
      <c r="D28" s="1" t="str">
        <f>IF(+'Order Calculation'!$B3="Y",+#REF!,"")</f>
        <v/>
      </c>
      <c r="E28" s="1" t="str">
        <f>IF(+'Order Calculation'!$B3="Y",+#REF!,"")</f>
        <v/>
      </c>
      <c r="F28" t="str">
        <f>IF(+'Order Calculation'!$B3="Y",+#REF!,"")</f>
        <v/>
      </c>
      <c r="G28" t="str">
        <f>IF(+'Order Calculation'!$B3="Y",+#REF!,"")</f>
        <v/>
      </c>
      <c r="H28" t="str">
        <f>IF(+'Order Calculation'!$B3="Y",+#REF!,"")</f>
        <v/>
      </c>
      <c r="I28" t="str">
        <f>IF(+'Order Calculation'!$B3="Y",+#REF!,"")</f>
        <v/>
      </c>
      <c r="J28" t="str">
        <f>IF(+'Order Calculation'!$B3="Y",+#REF!,"")</f>
        <v/>
      </c>
      <c r="K28" t="str">
        <f>IF(+'Order Calculation'!$B3="Y",+#REF!,"")</f>
        <v/>
      </c>
      <c r="L28" t="str">
        <f>IF(+'Order Calculation'!$B3="Y",+#REF!,"")</f>
        <v/>
      </c>
      <c r="M28" t="str">
        <f>IF(+'Order Calculation'!$B3="Y",+#REF!,"")</f>
        <v/>
      </c>
      <c r="N28" t="str">
        <f>IF(+'Order Calculation'!$B3="Y",+#REF!,"")</f>
        <v/>
      </c>
    </row>
    <row r="29" spans="1:14" ht="22" customHeight="1" x14ac:dyDescent="0.35"/>
    <row r="30" spans="1:14" ht="22" customHeight="1" x14ac:dyDescent="0.35"/>
    <row r="31" spans="1:14" ht="22" customHeight="1" x14ac:dyDescent="0.35"/>
    <row r="32" spans="1:14" ht="22" customHeight="1" x14ac:dyDescent="0.35"/>
    <row r="33" ht="22" customHeight="1" x14ac:dyDescent="0.35"/>
    <row r="34" ht="22" customHeight="1" x14ac:dyDescent="0.35"/>
    <row r="35" ht="22" customHeight="1" x14ac:dyDescent="0.35"/>
    <row r="36" ht="22" customHeight="1" x14ac:dyDescent="0.35"/>
    <row r="37" ht="22" customHeight="1" x14ac:dyDescent="0.35"/>
    <row r="38" ht="22" customHeight="1" x14ac:dyDescent="0.35"/>
    <row r="39" ht="22" customHeight="1" x14ac:dyDescent="0.35"/>
    <row r="40" ht="22" customHeight="1" x14ac:dyDescent="0.35"/>
    <row r="41" ht="22" customHeight="1" x14ac:dyDescent="0.35"/>
    <row r="42" ht="22" customHeight="1" x14ac:dyDescent="0.35"/>
    <row r="43" ht="22" customHeight="1" x14ac:dyDescent="0.35"/>
    <row r="44" ht="22" customHeight="1" x14ac:dyDescent="0.35"/>
    <row r="45" ht="22" customHeight="1" x14ac:dyDescent="0.35"/>
    <row r="46" ht="22" customHeight="1" x14ac:dyDescent="0.35"/>
    <row r="47" ht="22" customHeight="1" x14ac:dyDescent="0.35"/>
    <row r="48" ht="22" customHeight="1" x14ac:dyDescent="0.35"/>
    <row r="49" ht="22" customHeight="1" x14ac:dyDescent="0.35"/>
    <row r="50" ht="22" customHeight="1" x14ac:dyDescent="0.35"/>
    <row r="51" ht="22" customHeight="1" x14ac:dyDescent="0.35"/>
    <row r="52" ht="22" customHeight="1" x14ac:dyDescent="0.35"/>
    <row r="53" ht="22" customHeight="1" x14ac:dyDescent="0.35"/>
    <row r="54" ht="22" customHeight="1" x14ac:dyDescent="0.35"/>
    <row r="55" ht="22" customHeight="1" x14ac:dyDescent="0.35"/>
    <row r="56" ht="22" customHeight="1" x14ac:dyDescent="0.35"/>
    <row r="57" ht="22" customHeight="1" x14ac:dyDescent="0.35"/>
    <row r="58" ht="22" customHeight="1" x14ac:dyDescent="0.35"/>
    <row r="59" ht="22" customHeight="1" x14ac:dyDescent="0.35"/>
  </sheetData>
  <sheetProtection algorithmName="SHA-512" hashValue="UNSADW/uSAJL3svX4p1OVo37BZ4BYPhP1Yu6uW/aQhHnwrfpmhczSBypMl/Kiw9FRGaOxHJ8xVebxbYTQqw3TA==" saltValue="5UeBEuxFY51KLOKAf333Dw==" spinCount="100000" sheet="1" selectLockedCells="1"/>
  <mergeCells count="2">
    <mergeCell ref="D5:E5"/>
    <mergeCell ref="A4:B4"/>
  </mergeCells>
  <pageMargins left="0.7" right="0.7" top="0.75" bottom="0.75" header="0.3" footer="0.3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"/>
  <sheetViews>
    <sheetView workbookViewId="0">
      <selection activeCell="H4" sqref="H4"/>
    </sheetView>
  </sheetViews>
  <sheetFormatPr defaultRowHeight="14.5" x14ac:dyDescent="0.35"/>
  <cols>
    <col min="2" max="2" width="20.7265625" customWidth="1"/>
    <col min="3" max="3" width="3.54296875" style="7" customWidth="1"/>
    <col min="5" max="5" width="20.7265625" customWidth="1"/>
    <col min="6" max="6" width="3.1796875" style="7" customWidth="1"/>
    <col min="8" max="8" width="20.7265625" customWidth="1"/>
  </cols>
  <sheetData>
    <row r="1" spans="1:8" ht="26" x14ac:dyDescent="0.6">
      <c r="A1" s="2" t="s">
        <v>17</v>
      </c>
      <c r="D1" s="2" t="s">
        <v>17</v>
      </c>
      <c r="G1" s="2" t="s">
        <v>17</v>
      </c>
    </row>
    <row r="2" spans="1:8" ht="18.5" x14ac:dyDescent="0.45">
      <c r="B2" s="3" t="s">
        <v>18</v>
      </c>
      <c r="C2" s="8"/>
      <c r="E2" s="3" t="s">
        <v>18</v>
      </c>
      <c r="F2" s="8"/>
      <c r="H2" s="3" t="s">
        <v>18</v>
      </c>
    </row>
    <row r="3" spans="1:8" ht="36" customHeight="1" x14ac:dyDescent="0.45">
      <c r="A3" s="6" t="s">
        <v>15</v>
      </c>
      <c r="B3" s="4"/>
      <c r="D3" s="6" t="s">
        <v>15</v>
      </c>
      <c r="E3" s="4"/>
      <c r="G3" s="6" t="s">
        <v>15</v>
      </c>
      <c r="H3" s="4"/>
    </row>
    <row r="4" spans="1:8" ht="42.5" customHeight="1" x14ac:dyDescent="0.55000000000000004">
      <c r="A4" s="5" t="s">
        <v>1</v>
      </c>
      <c r="B4" s="5"/>
      <c r="C4" s="9"/>
      <c r="D4" s="5" t="s">
        <v>1</v>
      </c>
      <c r="E4" s="5"/>
      <c r="F4" s="9"/>
      <c r="G4" s="5" t="s">
        <v>1</v>
      </c>
      <c r="H4" s="5"/>
    </row>
    <row r="5" spans="1:8" ht="42.5" customHeight="1" x14ac:dyDescent="0.55000000000000004">
      <c r="A5" s="5" t="s">
        <v>2</v>
      </c>
      <c r="B5" s="5"/>
      <c r="C5" s="9"/>
      <c r="D5" s="5" t="s">
        <v>2</v>
      </c>
      <c r="E5" s="5"/>
      <c r="F5" s="9"/>
      <c r="G5" s="5" t="s">
        <v>2</v>
      </c>
      <c r="H5" s="5"/>
    </row>
    <row r="6" spans="1:8" ht="42.5" customHeight="1" x14ac:dyDescent="0.55000000000000004">
      <c r="A6" s="5" t="s">
        <v>3</v>
      </c>
      <c r="B6" s="5"/>
      <c r="C6" s="9"/>
      <c r="D6" s="5" t="s">
        <v>3</v>
      </c>
      <c r="E6" s="5"/>
      <c r="F6" s="9"/>
      <c r="G6" s="5" t="s">
        <v>3</v>
      </c>
      <c r="H6" s="5"/>
    </row>
    <row r="7" spans="1:8" ht="42.5" customHeight="1" x14ac:dyDescent="0.55000000000000004">
      <c r="A7" s="5" t="s">
        <v>4</v>
      </c>
      <c r="B7" s="5"/>
      <c r="C7" s="9"/>
      <c r="D7" s="5" t="s">
        <v>4</v>
      </c>
      <c r="E7" s="5"/>
      <c r="F7" s="9"/>
      <c r="G7" s="5" t="s">
        <v>4</v>
      </c>
      <c r="H7" s="5"/>
    </row>
    <row r="8" spans="1:8" ht="42.5" customHeight="1" x14ac:dyDescent="0.55000000000000004">
      <c r="A8" s="5" t="s">
        <v>5</v>
      </c>
      <c r="B8" s="5"/>
      <c r="C8" s="9"/>
      <c r="D8" s="5" t="s">
        <v>5</v>
      </c>
      <c r="E8" s="5"/>
      <c r="F8" s="9"/>
      <c r="G8" s="5" t="s">
        <v>5</v>
      </c>
      <c r="H8" s="5"/>
    </row>
    <row r="9" spans="1:8" ht="42.5" customHeight="1" x14ac:dyDescent="0.55000000000000004">
      <c r="A9" s="5" t="s">
        <v>6</v>
      </c>
      <c r="B9" s="5"/>
      <c r="C9" s="9"/>
      <c r="D9" s="5" t="s">
        <v>6</v>
      </c>
      <c r="E9" s="5"/>
      <c r="F9" s="9"/>
      <c r="G9" s="5" t="s">
        <v>6</v>
      </c>
      <c r="H9" s="5"/>
    </row>
    <row r="10" spans="1:8" ht="42.5" customHeight="1" x14ac:dyDescent="0.55000000000000004">
      <c r="A10" s="5" t="s">
        <v>7</v>
      </c>
      <c r="B10" s="5"/>
      <c r="C10" s="9"/>
      <c r="D10" s="5" t="s">
        <v>7</v>
      </c>
      <c r="E10" s="5"/>
      <c r="F10" s="9"/>
      <c r="G10" s="5" t="s">
        <v>7</v>
      </c>
      <c r="H10" s="5"/>
    </row>
    <row r="11" spans="1:8" ht="42.5" customHeight="1" x14ac:dyDescent="0.55000000000000004">
      <c r="A11" s="5" t="s">
        <v>8</v>
      </c>
      <c r="B11" s="5"/>
      <c r="C11" s="9"/>
      <c r="D11" s="5" t="s">
        <v>8</v>
      </c>
      <c r="E11" s="5"/>
      <c r="F11" s="9"/>
      <c r="G11" s="5" t="s">
        <v>8</v>
      </c>
      <c r="H11" s="5"/>
    </row>
    <row r="12" spans="1:8" ht="42.5" customHeight="1" x14ac:dyDescent="0.55000000000000004">
      <c r="A12" s="5" t="s">
        <v>9</v>
      </c>
      <c r="B12" s="5"/>
      <c r="C12" s="9"/>
      <c r="D12" s="5" t="s">
        <v>9</v>
      </c>
      <c r="E12" s="5"/>
      <c r="F12" s="9"/>
      <c r="G12" s="5" t="s">
        <v>9</v>
      </c>
      <c r="H12" s="5"/>
    </row>
    <row r="13" spans="1:8" ht="42.5" customHeight="1" x14ac:dyDescent="0.55000000000000004">
      <c r="A13" s="5" t="s">
        <v>10</v>
      </c>
      <c r="B13" s="5"/>
      <c r="C13" s="9"/>
      <c r="D13" s="5" t="s">
        <v>10</v>
      </c>
      <c r="E13" s="5"/>
      <c r="F13" s="9"/>
      <c r="G13" s="5" t="s">
        <v>10</v>
      </c>
      <c r="H13" s="5"/>
    </row>
    <row r="14" spans="1:8" ht="42.5" customHeight="1" x14ac:dyDescent="0.55000000000000004">
      <c r="A14" s="5" t="s">
        <v>11</v>
      </c>
      <c r="B14" s="5"/>
      <c r="C14" s="9"/>
      <c r="D14" s="5" t="s">
        <v>11</v>
      </c>
      <c r="E14" s="5"/>
      <c r="F14" s="9"/>
      <c r="G14" s="5" t="s">
        <v>11</v>
      </c>
      <c r="H14" s="5"/>
    </row>
    <row r="15" spans="1:8" ht="42.5" customHeight="1" x14ac:dyDescent="0.55000000000000004">
      <c r="A15" s="5" t="s">
        <v>12</v>
      </c>
      <c r="B15" s="5"/>
      <c r="C15" s="9"/>
      <c r="D15" s="5" t="s">
        <v>12</v>
      </c>
      <c r="E15" s="5"/>
      <c r="F15" s="9"/>
      <c r="G15" s="5" t="s">
        <v>12</v>
      </c>
      <c r="H15" s="5"/>
    </row>
    <row r="16" spans="1:8" ht="42.5" customHeight="1" x14ac:dyDescent="0.55000000000000004">
      <c r="A16" s="5" t="s">
        <v>13</v>
      </c>
      <c r="B16" s="5"/>
      <c r="C16" s="9"/>
      <c r="D16" s="5" t="s">
        <v>13</v>
      </c>
      <c r="E16" s="5"/>
      <c r="F16" s="9"/>
      <c r="G16" s="5" t="s">
        <v>13</v>
      </c>
      <c r="H16" s="5"/>
    </row>
    <row r="17" spans="1:8" ht="42.5" customHeight="1" x14ac:dyDescent="0.55000000000000004">
      <c r="A17" s="5" t="s">
        <v>14</v>
      </c>
      <c r="B17" s="5"/>
      <c r="C17" s="9"/>
      <c r="D17" s="5" t="s">
        <v>14</v>
      </c>
      <c r="E17" s="5"/>
      <c r="F17" s="9"/>
      <c r="G17" s="5" t="s">
        <v>14</v>
      </c>
      <c r="H17" s="5"/>
    </row>
  </sheetData>
  <sheetProtection algorithmName="SHA-512" hashValue="Pr9ophWWHU979l3zKzkL5wFs4ns5hWd/61tmTNGYqk9aVux59HBvilbwANsaaNF8bI3fCvTKyxFDo6YpD8zqWQ==" saltValue="3XHmNBkW0vxgP0W6vZ785g==" spinCount="100000" sheet="1" objects="1" scenarios="1" selectLockedCells="1" selectUnlockedCells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Unit Configuration</vt:lpstr>
      <vt:lpstr>Units to Clean</vt:lpstr>
      <vt:lpstr>Order Calculation</vt:lpstr>
      <vt:lpstr>Stock Take Sheet</vt:lpstr>
      <vt:lpstr>'Order Calculation'!Print_Area</vt:lpstr>
      <vt:lpstr>'Stock Take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Shaw</dc:creator>
  <cp:lastModifiedBy>Tony Shaw</cp:lastModifiedBy>
  <cp:lastPrinted>2018-10-11T04:17:20Z</cp:lastPrinted>
  <dcterms:created xsi:type="dcterms:W3CDTF">2018-10-06T10:23:21Z</dcterms:created>
  <dcterms:modified xsi:type="dcterms:W3CDTF">2019-07-07T00:26:33Z</dcterms:modified>
</cp:coreProperties>
</file>